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2" sheetId="1" r:id="rId1"/>
    <sheet name="№3" sheetId="2" r:id="rId2"/>
    <sheet name="№4" sheetId="3" r:id="rId3"/>
    <sheet name="№5" sheetId="4" r:id="rId4"/>
  </sheets>
  <definedNames>
    <definedName name="_xlnm.Print_Titles" localSheetId="0">'№2'!$12:$14</definedName>
    <definedName name="_xlnm.Print_Titles" localSheetId="1">'№3'!$15:$16</definedName>
    <definedName name="_xlnm.Print_Titles" localSheetId="2">'№4'!$13:$14</definedName>
    <definedName name="_xlnm.Print_Titles" localSheetId="3">'№5'!$15:$16</definedName>
  </definedNames>
  <calcPr fullCalcOnLoad="1"/>
</workbook>
</file>

<file path=xl/sharedStrings.xml><?xml version="1.0" encoding="utf-8"?>
<sst xmlns="http://schemas.openxmlformats.org/spreadsheetml/2006/main" count="4240" uniqueCount="409">
  <si>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</si>
  <si>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</si>
  <si>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</si>
  <si>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</si>
  <si>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</si>
  <si>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</si>
  <si>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</si>
  <si>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</si>
  <si>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</si>
  <si>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</si>
  <si>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</si>
  <si>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</si>
  <si>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</si>
  <si>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</si>
  <si>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</si>
  <si>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</si>
  <si>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</si>
  <si>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</si>
  <si>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</si>
  <si>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</si>
  <si>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</si>
  <si>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</si>
  <si>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</si>
  <si>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</si>
  <si>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</si>
  <si>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</si>
  <si>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</si>
  <si>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</si>
  <si>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</si>
  <si>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</si>
  <si>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</si>
  <si>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</si>
  <si>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</si>
  <si>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</si>
  <si>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</si>
  <si>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</si>
  <si>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</si>
  <si>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</si>
  <si>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</si>
  <si>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</si>
  <si>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</si>
  <si>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</si>
  <si>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</si>
  <si>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</si>
  <si>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</si>
  <si>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</si>
  <si>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</si>
  <si>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</si>
  <si>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</si>
  <si>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</si>
  <si>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</si>
  <si>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</si>
  <si>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</si>
  <si>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</si>
  <si>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</si>
  <si>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</si>
  <si>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</si>
  <si>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</si>
  <si>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</si>
  <si>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</si>
  <si>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</si>
  <si>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</si>
  <si>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</si>
  <si>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</si>
  <si>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</si>
  <si>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</si>
  <si>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</si>
  <si>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</si>
  <si>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</si>
  <si>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</si>
  <si>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</si>
  <si>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</si>
  <si>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</si>
  <si>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</si>
  <si>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</si>
  <si>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</si>
  <si>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</si>
  <si>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</si>
  <si>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</si>
  <si>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</si>
  <si>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</si>
  <si>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</si>
  <si>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</si>
  <si>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</si>
  <si>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</si>
  <si>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</si>
  <si>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</si>
  <si>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</si>
  <si>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</si>
  <si>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</si>
  <si>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</si>
  <si>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</si>
  <si>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</si>
  <si>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</si>
  <si>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</si>
  <si>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</si>
  <si>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</si>
  <si>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</si>
  <si>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</si>
  <si>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</si>
  <si>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</si>
  <si>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</si>
  <si>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</si>
  <si>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</si>
  <si>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</si>
  <si>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</si>
  <si>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</si>
  <si>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09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</si>
  <si>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</si>
  <si>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</si>
  <si>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</si>
  <si>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</si>
  <si>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</si>
  <si>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</si>
  <si>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</si>
  <si>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</si>
  <si>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</si>
  <si>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</si>
  <si>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</si>
  <si>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11080</t>
  </si>
  <si>
    <t>05</t>
  </si>
  <si>
    <t>Расходы на мероприятия по обеспечению пожарной безопасности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</si>
  <si>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</si>
  <si>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</si>
  <si>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</si>
  <si>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</si>
  <si>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</si>
  <si>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</si>
  <si>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</si>
  <si>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</si>
  <si>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</si>
  <si>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</si>
  <si>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</si>
  <si>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</si>
  <si>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</si>
  <si>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</si>
  <si>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</si>
  <si>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</si>
  <si>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</si>
  <si>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</si>
  <si>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</si>
  <si>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</si>
  <si>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</si>
  <si>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</si>
  <si>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</si>
  <si>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</si>
  <si>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</si>
  <si>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</si>
  <si>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</si>
  <si>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</si>
  <si>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</si>
  <si>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</si>
  <si>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</si>
  <si>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</si>
  <si>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</si>
  <si>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</si>
  <si>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</si>
  <si>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</si>
  <si>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</si>
  <si>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</si>
  <si>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</si>
  <si>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</si>
  <si>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</si>
  <si>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</si>
  <si>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</si>
  <si>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</si>
  <si>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</si>
  <si>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</si>
  <si>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</si>
  <si>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</si>
  <si>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</si>
  <si>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</si>
  <si>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</si>
  <si>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</si>
  <si>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</si>
  <si>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</si>
  <si>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</si>
  <si>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</si>
  <si>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</si>
  <si>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</si>
  <si>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</si>
  <si>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</si>
  <si>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</si>
  <si>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</si>
  <si>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</si>
  <si>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</si>
  <si>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</si>
  <si>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</si>
  <si>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</si>
  <si>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</si>
  <si>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</si>
  <si>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</si>
  <si>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</si>
  <si>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</si>
  <si>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</si>
  <si>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</si>
  <si>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</si>
  <si>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</si>
  <si>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</si>
  <si>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</si>
  <si>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</si>
  <si>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</si>
  <si>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</si>
  <si>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</si>
  <si>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 xml:space="preserve">06 </t>
  </si>
  <si>
    <t>00170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</si>
  <si>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</si>
  <si>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</si>
  <si>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</si>
  <si>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</si>
  <si>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</si>
  <si>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</si>
  <si>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</si>
  <si>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</si>
  <si>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</si>
  <si>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</si>
  <si>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</si>
  <si>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</si>
  <si>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</si>
  <si>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</si>
  <si>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</si>
  <si>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</si>
  <si>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2022год  (тыс.руб.)     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</si>
  <si>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</si>
  <si>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</si>
  <si>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</si>
  <si>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</si>
  <si>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</si>
  <si>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</si>
  <si>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</si>
  <si>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</si>
  <si>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</si>
  <si>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</si>
  <si>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</si>
  <si>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</si>
  <si>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</si>
  <si>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</si>
  <si>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</si>
  <si>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</si>
  <si>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</si>
  <si>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</si>
  <si>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</si>
  <si>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</si>
  <si>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</si>
  <si>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</si>
  <si>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</si>
  <si>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</si>
  <si>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</si>
  <si>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</si>
  <si>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</si>
  <si>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</si>
  <si>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</si>
  <si>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</si>
  <si>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                                                                    Распределение бюджетных ассигнований </t>
  </si>
  <si>
    <t>2022год      тыс.руб.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</si>
  <si>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</si>
  <si>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</si>
  <si>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</si>
  <si>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</si>
  <si>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</si>
  <si>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</si>
  <si>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</si>
  <si>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</si>
  <si>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</si>
  <si>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</si>
  <si>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</si>
  <si>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</si>
  <si>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</si>
  <si>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</si>
  <si>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</si>
  <si>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</si>
  <si>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</si>
  <si>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</si>
  <si>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</si>
  <si>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</si>
  <si>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</si>
  <si>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</si>
  <si>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</si>
  <si>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</si>
  <si>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</si>
  <si>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</si>
  <si>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</si>
  <si>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2023год      тыс.руб.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</si>
  <si>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</si>
  <si>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2023год  (тыс.руб.)        </t>
  </si>
  <si>
    <t>На поддержку мер по обеспечению сбалансированности бюджетов,для выплаты заработной платы за счет средств ВМР</t>
  </si>
  <si>
    <t xml:space="preserve">Обеспечение защиты населения от чрезвычайных ситуаций </t>
  </si>
  <si>
    <t>Расходы на поддержку мер по обеспечению сбалансированности бюджетов для выплаты заработной платы за счет средств ВМР</t>
  </si>
  <si>
    <t>3,0</t>
  </si>
  <si>
    <t>Модернизация уличного освещения</t>
  </si>
  <si>
    <t>01384</t>
  </si>
  <si>
    <t>Расходы по содержанию и ремонту муниципального имущества (ремонт фасада здания администрации)</t>
  </si>
  <si>
    <t>4,0</t>
  </si>
  <si>
    <t xml:space="preserve"> 2023год (тыс.руб.)   </t>
  </si>
  <si>
    <t>228,8</t>
  </si>
  <si>
    <t>2023год  (тыс.руб.)</t>
  </si>
  <si>
    <t>Защита населения и территории от чрезвычайных ситуаций природного и техногенного характера, пожарная безопасность</t>
  </si>
  <si>
    <t>убрать</t>
  </si>
  <si>
    <t>3,5</t>
  </si>
  <si>
    <t>80,0</t>
  </si>
  <si>
    <t>Расходы на оказание услуг по разработке схем газоснабжения в населенных пунктах поселения</t>
  </si>
  <si>
    <t>244</t>
  </si>
  <si>
    <t>310</t>
  </si>
  <si>
    <t>312</t>
  </si>
  <si>
    <t>Уплата налогов,сборов и иных платежей</t>
  </si>
  <si>
    <t>01388</t>
  </si>
  <si>
    <t>Уплата штрафов,пеней и других платежей</t>
  </si>
  <si>
    <t>Приложение № 2</t>
  </si>
  <si>
    <t xml:space="preserve">                                           на 2022год и плановый период 2023 и 2024 годов</t>
  </si>
  <si>
    <t xml:space="preserve">                                            на 2022год и плановый период 2023 и 2024годов</t>
  </si>
  <si>
    <t xml:space="preserve">2024год  (тыс.руб.)        </t>
  </si>
  <si>
    <t>2024год  (тыс.руб.)</t>
  </si>
  <si>
    <t>2,0</t>
  </si>
  <si>
    <t>1173,3</t>
  </si>
  <si>
    <t>741,3</t>
  </si>
  <si>
    <t>771,0</t>
  </si>
  <si>
    <t>127,9</t>
  </si>
  <si>
    <t>41,6</t>
  </si>
  <si>
    <t>45,0</t>
  </si>
  <si>
    <t>15,0</t>
  </si>
  <si>
    <t xml:space="preserve">                                 на 2022год и плановый период 2023 и 2024годов</t>
  </si>
  <si>
    <t xml:space="preserve"> 2024год (тыс.руб.)   </t>
  </si>
  <si>
    <t>125,0</t>
  </si>
  <si>
    <t>1553,6</t>
  </si>
  <si>
    <t>на 2022год и плановый период 2023 и 2024 годов</t>
  </si>
  <si>
    <t>2024год      тыс.руб.</t>
  </si>
  <si>
    <t>Осуществление мероприятий по проведению проверки сметной документации</t>
  </si>
  <si>
    <t>1626,4</t>
  </si>
  <si>
    <t>Комплексы процессных мероприятий</t>
  </si>
  <si>
    <t>4</t>
  </si>
  <si>
    <t>Комплекс процессных мероприятий "Обеспечение условий реализации муниципальной программы в области развития культуры"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</si>
  <si>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</si>
  <si>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</si>
  <si>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</si>
  <si>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</si>
  <si>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</si>
  <si>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</si>
  <si>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</si>
  <si>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</si>
  <si>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Комплекс процессных мероприятий "Мероприятия по организации работ благоустройства территории поселения"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</si>
  <si>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</si>
  <si>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</si>
  <si>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</si>
  <si>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</si>
  <si>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Комплекс процессных меропритятий "Повышение безопасности дорожного движения в муниципальном образовании"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</si>
  <si>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</si>
  <si>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8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</si>
  <si>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</si>
  <si>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</si>
  <si>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Расходы на поддержку развития общественной инфраструктуры муниципального значения</t>
  </si>
  <si>
    <t>Мероприятия, направленные на достижение цели федерального проекта "Благоустройство сельских территорий"</t>
  </si>
  <si>
    <t>Расходы на реализацию комплекса мероприятий по борьбе с борщевиком Сосновского на территории муниципального образования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</si>
  <si>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</si>
  <si>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Комплекс процессных мероприятий  "Мероприятия по содержанию автомобильных дорог общего пользования местного значения"</t>
  </si>
  <si>
    <t>Комплекс процессных мероприятий"Повышение безопасности дорожного движения на территории  муниципального образования"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</si>
  <si>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</si>
  <si>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Мероприятия направленные на достижение целевых проектов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</si>
  <si>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</si>
  <si>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Комплекс процессных мероприятий "Обеспечение условий  реализации муниципальной программы в области  развития культуры"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</si>
  <si>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</si>
  <si>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</si>
  <si>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Расходы на обеспечение мероприятий по организации работ по благоустройству территории поселения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</si>
  <si>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</si>
  <si>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</si>
  <si>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</si>
  <si>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Комплекс процессных мероприятий "Повышение безопасности дорожного движения в муниципальном образовании"</t>
  </si>
  <si>
    <t>Мероприятия, направленные на достижение целей проектов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</si>
  <si>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</si>
  <si>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</si>
  <si>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Комплексы процессных мероприятий "Мероприятия по организации работ благоустройства территории поселения"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</si>
  <si>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</si>
  <si>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</si>
  <si>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</si>
  <si>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 xml:space="preserve">Приложение № 5 </t>
  </si>
  <si>
    <t xml:space="preserve">                   Приложение № 4</t>
  </si>
  <si>
    <t xml:space="preserve">                                                    Приложение № 3</t>
  </si>
  <si>
    <t xml:space="preserve">Комплексы процессных мероприятий </t>
  </si>
  <si>
    <t>от 21 декабря 2021года № 72</t>
  </si>
  <si>
    <t>от 21 декабря 2021 года № 72</t>
  </si>
  <si>
    <t>S0160</t>
  </si>
  <si>
    <t xml:space="preserve">Расходы на проведение мероприятий по ликвидации последствий обильного снегопада и снятию социальной напряженности </t>
  </si>
  <si>
    <t>60660</t>
  </si>
  <si>
    <t>75,0</t>
  </si>
  <si>
    <t>24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</si>
  <si>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</si>
  <si>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Мероприятия,направленные на достижение целей проектов</t>
  </si>
  <si>
    <t>Мероприятия,направленные на достижение цели федерального проекта "Благоустройство сельских территорий"</t>
  </si>
  <si>
    <t>На благоустройство сельских территорий</t>
  </si>
  <si>
    <t>S5670</t>
  </si>
  <si>
    <t>942,6</t>
  </si>
  <si>
    <t>33,6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</si>
  <si>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</si>
  <si>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"Поддержание устойчивой работы объектов коммунальной и инженерной инфраструктуры"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</si>
  <si>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</si>
  <si>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</si>
  <si>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85,6</t>
  </si>
  <si>
    <t>121,1</t>
  </si>
  <si>
    <t>01389</t>
  </si>
  <si>
    <t>2644,7</t>
  </si>
  <si>
    <t>3598,5</t>
  </si>
  <si>
    <t>892,8</t>
  </si>
  <si>
    <t>3727,2</t>
  </si>
  <si>
    <t>Приобретение сетевого насоса для котельной д.Хвалово</t>
  </si>
  <si>
    <t>01390</t>
  </si>
  <si>
    <t>1106,9</t>
  </si>
  <si>
    <t>изменено 14 ноября 2022 года № 54</t>
  </si>
  <si>
    <t>415,3</t>
  </si>
  <si>
    <t>Инженерное сопровождение (строительный контроль) на объекте,проведение обследования на объекте (кровли здания)</t>
  </si>
  <si>
    <t>изменено 14 ноября  2022 года № 54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</si>
</sst>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9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9" fillId="0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79" fillId="33" borderId="10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5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4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40" xfId="0" applyNumberFormat="1" applyFont="1" applyFill="1" applyBorder="1" applyAlignment="1">
      <alignment horizontal="center"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43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49" fontId="12" fillId="34" borderId="16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49" fontId="12" fillId="34" borderId="18" xfId="0" applyNumberFormat="1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>
      <alignment horizontal="center" wrapText="1"/>
    </xf>
    <xf numFmtId="49" fontId="12" fillId="34" borderId="28" xfId="0" applyNumberFormat="1" applyFont="1" applyFill="1" applyBorder="1" applyAlignment="1">
      <alignment horizontal="center" wrapText="1"/>
    </xf>
    <xf numFmtId="0" fontId="80" fillId="34" borderId="12" xfId="0" applyFont="1" applyFill="1" applyBorder="1" applyAlignment="1">
      <alignment wrapText="1"/>
    </xf>
    <xf numFmtId="49" fontId="81" fillId="34" borderId="16" xfId="0" applyNumberFormat="1" applyFont="1" applyFill="1" applyBorder="1" applyAlignment="1">
      <alignment horizontal="center" wrapText="1"/>
    </xf>
    <xf numFmtId="49" fontId="81" fillId="34" borderId="13" xfId="0" applyNumberFormat="1" applyFont="1" applyFill="1" applyBorder="1" applyAlignment="1">
      <alignment horizontal="center" wrapText="1"/>
    </xf>
    <xf numFmtId="49" fontId="81" fillId="34" borderId="26" xfId="0" applyNumberFormat="1" applyFont="1" applyFill="1" applyBorder="1" applyAlignment="1">
      <alignment horizontal="center" wrapText="1"/>
    </xf>
    <xf numFmtId="49" fontId="81" fillId="34" borderId="10" xfId="0" applyNumberFormat="1" applyFont="1" applyFill="1" applyBorder="1" applyAlignment="1">
      <alignment horizontal="center"/>
    </xf>
    <xf numFmtId="0" fontId="81" fillId="34" borderId="12" xfId="0" applyFont="1" applyFill="1" applyBorder="1" applyAlignment="1">
      <alignment horizontal="left" wrapText="1"/>
    </xf>
    <xf numFmtId="0" fontId="81" fillId="34" borderId="16" xfId="0" applyFont="1" applyFill="1" applyBorder="1" applyAlignment="1">
      <alignment wrapText="1"/>
    </xf>
    <xf numFmtId="49" fontId="81" fillId="34" borderId="14" xfId="0" applyNumberFormat="1" applyFont="1" applyFill="1" applyBorder="1" applyAlignment="1">
      <alignment horizontal="center"/>
    </xf>
    <xf numFmtId="0" fontId="79" fillId="33" borderId="12" xfId="0" applyFont="1" applyFill="1" applyBorder="1" applyAlignment="1">
      <alignment horizontal="left" wrapText="1"/>
    </xf>
    <xf numFmtId="49" fontId="79" fillId="33" borderId="16" xfId="0" applyNumberFormat="1" applyFont="1" applyFill="1" applyBorder="1" applyAlignment="1">
      <alignment horizontal="center" wrapText="1"/>
    </xf>
    <xf numFmtId="49" fontId="79" fillId="33" borderId="13" xfId="0" applyNumberFormat="1" applyFont="1" applyFill="1" applyBorder="1" applyAlignment="1">
      <alignment horizontal="center" wrapText="1"/>
    </xf>
    <xf numFmtId="49" fontId="79" fillId="33" borderId="26" xfId="0" applyNumberFormat="1" applyFont="1" applyFill="1" applyBorder="1" applyAlignment="1">
      <alignment horizontal="center" wrapText="1"/>
    </xf>
    <xf numFmtId="0" fontId="79" fillId="33" borderId="16" xfId="0" applyFont="1" applyFill="1" applyBorder="1" applyAlignment="1">
      <alignment wrapText="1"/>
    </xf>
    <xf numFmtId="49" fontId="79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6" xfId="0" applyFont="1" applyFill="1" applyBorder="1" applyAlignment="1">
      <alignment horizontal="left" wrapText="1"/>
    </xf>
    <xf numFmtId="0" fontId="9" fillId="33" borderId="38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9" fillId="33" borderId="44" xfId="0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49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0" xfId="0" applyFont="1" applyBorder="1" applyAlignment="1">
      <alignment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35" borderId="49" xfId="0" applyNumberFormat="1" applyFont="1" applyFill="1" applyBorder="1" applyAlignment="1">
      <alignment horizontal="center" vertic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35" borderId="3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 wrapText="1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36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6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wrapText="1"/>
    </xf>
    <xf numFmtId="0" fontId="81" fillId="0" borderId="10" xfId="0" applyFont="1" applyFill="1" applyBorder="1" applyAlignment="1">
      <alignment horizontal="center" wrapText="1"/>
    </xf>
    <xf numFmtId="49" fontId="81" fillId="0" borderId="0" xfId="0" applyNumberFormat="1" applyFont="1" applyBorder="1" applyAlignment="1">
      <alignment horizontal="center"/>
    </xf>
    <xf numFmtId="49" fontId="81" fillId="0" borderId="12" xfId="0" applyNumberFormat="1" applyFont="1" applyFill="1" applyBorder="1" applyAlignment="1">
      <alignment horizontal="center" wrapText="1"/>
    </xf>
    <xf numFmtId="49" fontId="81" fillId="0" borderId="0" xfId="0" applyNumberFormat="1" applyFont="1" applyFill="1" applyBorder="1" applyAlignment="1">
      <alignment horizontal="center" wrapText="1"/>
    </xf>
    <xf numFmtId="49" fontId="81" fillId="0" borderId="29" xfId="0" applyNumberFormat="1" applyFont="1" applyFill="1" applyBorder="1" applyAlignment="1">
      <alignment horizontal="center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48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49" fontId="9" fillId="0" borderId="33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35" xfId="0" applyNumberFormat="1" applyFont="1" applyFill="1" applyBorder="1" applyAlignment="1">
      <alignment horizontal="center"/>
    </xf>
    <xf numFmtId="0" fontId="18" fillId="33" borderId="35" xfId="0" applyFont="1" applyFill="1" applyBorder="1" applyAlignment="1">
      <alignment/>
    </xf>
    <xf numFmtId="49" fontId="17" fillId="33" borderId="39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49" fontId="15" fillId="35" borderId="17" xfId="0" applyNumberFormat="1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6" fillId="33" borderId="40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43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9" fillId="33" borderId="0" xfId="0" applyNumberFormat="1" applyFont="1" applyFill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9" fillId="33" borderId="19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172" fontId="9" fillId="33" borderId="36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172" fontId="17" fillId="33" borderId="0" xfId="0" applyNumberFormat="1" applyFont="1" applyFill="1" applyBorder="1" applyAlignment="1">
      <alignment horizontal="center"/>
    </xf>
    <xf numFmtId="172" fontId="9" fillId="33" borderId="58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1" fillId="0" borderId="13" xfId="0" applyFont="1" applyFill="1" applyBorder="1" applyAlignment="1">
      <alignment horizontal="center" wrapText="1"/>
    </xf>
    <xf numFmtId="49" fontId="81" fillId="0" borderId="13" xfId="0" applyNumberFormat="1" applyFont="1" applyBorder="1" applyAlignment="1">
      <alignment horizontal="center"/>
    </xf>
    <xf numFmtId="49" fontId="81" fillId="0" borderId="13" xfId="0" applyNumberFormat="1" applyFont="1" applyFill="1" applyBorder="1" applyAlignment="1">
      <alignment horizontal="center" wrapText="1"/>
    </xf>
    <xf numFmtId="0" fontId="20" fillId="0" borderId="49" xfId="0" applyFont="1" applyBorder="1" applyAlignment="1">
      <alignment wrapText="1"/>
    </xf>
    <xf numFmtId="0" fontId="81" fillId="0" borderId="50" xfId="0" applyFont="1" applyFill="1" applyBorder="1" applyAlignment="1">
      <alignment horizontal="center" wrapText="1"/>
    </xf>
    <xf numFmtId="49" fontId="81" fillId="0" borderId="50" xfId="0" applyNumberFormat="1" applyFont="1" applyBorder="1" applyAlignment="1">
      <alignment horizontal="center"/>
    </xf>
    <xf numFmtId="49" fontId="81" fillId="0" borderId="50" xfId="0" applyNumberFormat="1" applyFont="1" applyFill="1" applyBorder="1" applyAlignment="1">
      <alignment horizontal="center" wrapText="1"/>
    </xf>
    <xf numFmtId="49" fontId="81" fillId="0" borderId="4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17" fillId="33" borderId="10" xfId="0" applyFont="1" applyFill="1" applyBorder="1" applyAlignment="1">
      <alignment wrapText="1"/>
    </xf>
    <xf numFmtId="49" fontId="9" fillId="34" borderId="2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49" fontId="79" fillId="33" borderId="18" xfId="0" applyNumberFormat="1" applyFont="1" applyFill="1" applyBorder="1" applyAlignment="1">
      <alignment horizontal="center" wrapText="1"/>
    </xf>
    <xf numFmtId="49" fontId="79" fillId="33" borderId="27" xfId="0" applyNumberFormat="1" applyFont="1" applyFill="1" applyBorder="1" applyAlignment="1">
      <alignment horizontal="center" wrapText="1"/>
    </xf>
    <xf numFmtId="49" fontId="78" fillId="0" borderId="0" xfId="0" applyNumberFormat="1" applyFont="1" applyBorder="1" applyAlignment="1">
      <alignment horizontal="center"/>
    </xf>
    <xf numFmtId="49" fontId="79" fillId="0" borderId="10" xfId="0" applyNumberFormat="1" applyFont="1" applyFill="1" applyBorder="1" applyAlignment="1">
      <alignment horizontal="center"/>
    </xf>
    <xf numFmtId="49" fontId="79" fillId="33" borderId="40" xfId="0" applyNumberFormat="1" applyFont="1" applyFill="1" applyBorder="1" applyAlignment="1">
      <alignment horizontal="center" wrapText="1"/>
    </xf>
    <xf numFmtId="49" fontId="79" fillId="33" borderId="33" xfId="0" applyNumberFormat="1" applyFont="1" applyFill="1" applyBorder="1" applyAlignment="1">
      <alignment horizontal="center" wrapText="1"/>
    </xf>
    <xf numFmtId="49" fontId="9" fillId="34" borderId="39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172" fontId="9" fillId="33" borderId="44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72" fontId="9" fillId="33" borderId="58" xfId="0" applyNumberFormat="1" applyFont="1" applyFill="1" applyBorder="1" applyAlignment="1">
      <alignment horizontal="center"/>
    </xf>
    <xf numFmtId="172" fontId="9" fillId="33" borderId="62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0" fontId="18" fillId="33" borderId="25" xfId="0" applyFont="1" applyFill="1" applyBorder="1" applyAlignment="1">
      <alignment wrapText="1"/>
    </xf>
    <xf numFmtId="49" fontId="18" fillId="33" borderId="40" xfId="0" applyNumberFormat="1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79" fillId="33" borderId="28" xfId="0" applyNumberFormat="1" applyFont="1" applyFill="1" applyBorder="1" applyAlignment="1">
      <alignment horizontal="center" wrapText="1"/>
    </xf>
    <xf numFmtId="0" fontId="79" fillId="34" borderId="37" xfId="0" applyFont="1" applyFill="1" applyBorder="1" applyAlignment="1">
      <alignment wrapText="1"/>
    </xf>
    <xf numFmtId="49" fontId="79" fillId="34" borderId="18" xfId="0" applyNumberFormat="1" applyFont="1" applyFill="1" applyBorder="1" applyAlignment="1">
      <alignment horizontal="center" wrapText="1"/>
    </xf>
    <xf numFmtId="49" fontId="79" fillId="34" borderId="27" xfId="0" applyNumberFormat="1" applyFont="1" applyFill="1" applyBorder="1" applyAlignment="1">
      <alignment horizontal="center" wrapText="1"/>
    </xf>
    <xf numFmtId="49" fontId="79" fillId="34" borderId="28" xfId="0" applyNumberFormat="1" applyFont="1" applyFill="1" applyBorder="1" applyAlignment="1">
      <alignment horizontal="center" wrapText="1"/>
    </xf>
    <xf numFmtId="0" fontId="82" fillId="0" borderId="10" xfId="0" applyFont="1" applyFill="1" applyBorder="1" applyAlignment="1">
      <alignment/>
    </xf>
    <xf numFmtId="0" fontId="79" fillId="34" borderId="12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wrapText="1"/>
    </xf>
    <xf numFmtId="0" fontId="79" fillId="34" borderId="16" xfId="0" applyFont="1" applyFill="1" applyBorder="1" applyAlignment="1">
      <alignment wrapText="1"/>
    </xf>
    <xf numFmtId="0" fontId="79" fillId="33" borderId="37" xfId="0" applyFont="1" applyFill="1" applyBorder="1" applyAlignment="1">
      <alignment wrapText="1"/>
    </xf>
    <xf numFmtId="0" fontId="78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79" fillId="34" borderId="12" xfId="0" applyFont="1" applyFill="1" applyBorder="1" applyAlignment="1">
      <alignment wrapText="1"/>
    </xf>
    <xf numFmtId="0" fontId="79" fillId="34" borderId="16" xfId="0" applyFont="1" applyFill="1" applyBorder="1" applyAlignment="1">
      <alignment/>
    </xf>
    <xf numFmtId="49" fontId="79" fillId="34" borderId="16" xfId="0" applyNumberFormat="1" applyFont="1" applyFill="1" applyBorder="1" applyAlignment="1">
      <alignment horizontal="center" wrapText="1"/>
    </xf>
    <xf numFmtId="49" fontId="79" fillId="34" borderId="13" xfId="0" applyNumberFormat="1" applyFont="1" applyFill="1" applyBorder="1" applyAlignment="1">
      <alignment horizontal="center" wrapText="1"/>
    </xf>
    <xf numFmtId="49" fontId="79" fillId="34" borderId="26" xfId="0" applyNumberFormat="1" applyFont="1" applyFill="1" applyBorder="1" applyAlignment="1">
      <alignment horizontal="center" wrapText="1"/>
    </xf>
    <xf numFmtId="0" fontId="85" fillId="34" borderId="12" xfId="0" applyFont="1" applyFill="1" applyBorder="1" applyAlignment="1">
      <alignment horizontal="left" wrapText="1"/>
    </xf>
    <xf numFmtId="49" fontId="84" fillId="0" borderId="10" xfId="0" applyNumberFormat="1" applyFont="1" applyFill="1" applyBorder="1" applyAlignment="1">
      <alignment horizontal="center"/>
    </xf>
    <xf numFmtId="0" fontId="79" fillId="33" borderId="12" xfId="0" applyFont="1" applyFill="1" applyBorder="1" applyAlignment="1">
      <alignment horizontal="left" wrapText="1"/>
    </xf>
    <xf numFmtId="0" fontId="79" fillId="33" borderId="16" xfId="0" applyFont="1" applyFill="1" applyBorder="1" applyAlignment="1">
      <alignment/>
    </xf>
    <xf numFmtId="49" fontId="84" fillId="0" borderId="14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72" fontId="9" fillId="33" borderId="42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49" fontId="79" fillId="33" borderId="64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172" fontId="16" fillId="0" borderId="40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65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vertical="center"/>
    </xf>
    <xf numFmtId="172" fontId="9" fillId="33" borderId="35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9" fillId="33" borderId="10" xfId="0" applyNumberFormat="1" applyFont="1" applyFill="1" applyBorder="1" applyAlignment="1">
      <alignment horizontal="center" wrapText="1"/>
    </xf>
    <xf numFmtId="172" fontId="18" fillId="33" borderId="0" xfId="0" applyNumberFormat="1" applyFont="1" applyFill="1" applyBorder="1" applyAlignment="1">
      <alignment horizontal="center"/>
    </xf>
    <xf numFmtId="0" fontId="9" fillId="33" borderId="66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49" fontId="15" fillId="33" borderId="49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48" xfId="0" applyNumberFormat="1" applyFont="1" applyFill="1" applyBorder="1" applyAlignment="1">
      <alignment horizontal="center" vertical="center"/>
    </xf>
    <xf numFmtId="179" fontId="16" fillId="33" borderId="49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172" fontId="9" fillId="33" borderId="44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172" fontId="17" fillId="35" borderId="36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3" xfId="63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49" fontId="84" fillId="0" borderId="0" xfId="0" applyNumberFormat="1" applyFont="1" applyBorder="1" applyAlignment="1">
      <alignment horizontal="center"/>
    </xf>
    <xf numFmtId="49" fontId="78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172" fontId="9" fillId="33" borderId="61" xfId="0" applyNumberFormat="1" applyFont="1" applyFill="1" applyBorder="1" applyAlignment="1">
      <alignment horizontal="center"/>
    </xf>
    <xf numFmtId="172" fontId="16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9" fillId="33" borderId="44" xfId="0" applyFont="1" applyFill="1" applyBorder="1" applyAlignment="1">
      <alignment horizontal="left" wrapText="1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1" xfId="0" applyNumberFormat="1" applyFont="1" applyFill="1" applyBorder="1" applyAlignment="1">
      <alignment horizontal="center"/>
    </xf>
    <xf numFmtId="172" fontId="9" fillId="33" borderId="65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72" fontId="9" fillId="33" borderId="47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172" fontId="18" fillId="33" borderId="63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73" fontId="9" fillId="33" borderId="24" xfId="63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172" fontId="9" fillId="33" borderId="22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49" fontId="15" fillId="33" borderId="10" xfId="0" applyNumberFormat="1" applyFont="1" applyFill="1" applyBorder="1" applyAlignment="1">
      <alignment horizontal="center"/>
    </xf>
    <xf numFmtId="172" fontId="0" fillId="33" borderId="38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39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6" fillId="33" borderId="20" xfId="0" applyFont="1" applyFill="1" applyBorder="1" applyAlignment="1">
      <alignment wrapText="1"/>
    </xf>
    <xf numFmtId="49" fontId="16" fillId="33" borderId="48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173" fontId="16" fillId="33" borderId="20" xfId="63" applyNumberFormat="1" applyFont="1" applyFill="1" applyBorder="1" applyAlignment="1">
      <alignment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9" fillId="33" borderId="56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51" xfId="0" applyNumberFormat="1" applyFont="1" applyFill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 vertical="center"/>
    </xf>
    <xf numFmtId="49" fontId="9" fillId="34" borderId="35" xfId="0" applyNumberFormat="1" applyFont="1" applyFill="1" applyBorder="1" applyAlignment="1">
      <alignment horizontal="center" wrapText="1"/>
    </xf>
    <xf numFmtId="172" fontId="18" fillId="33" borderId="47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wrapText="1"/>
    </xf>
    <xf numFmtId="0" fontId="17" fillId="34" borderId="35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9" fillId="33" borderId="68" xfId="0" applyFont="1" applyFill="1" applyBorder="1" applyAlignment="1">
      <alignment horizontal="left" wrapText="1"/>
    </xf>
    <xf numFmtId="49" fontId="79" fillId="33" borderId="43" xfId="0" applyNumberFormat="1" applyFont="1" applyFill="1" applyBorder="1" applyAlignment="1">
      <alignment horizontal="center" wrapText="1"/>
    </xf>
    <xf numFmtId="49" fontId="79" fillId="33" borderId="62" xfId="0" applyNumberFormat="1" applyFont="1" applyFill="1" applyBorder="1" applyAlignment="1">
      <alignment horizontal="center"/>
    </xf>
    <xf numFmtId="49" fontId="79" fillId="33" borderId="63" xfId="0" applyNumberFormat="1" applyFont="1" applyFill="1" applyBorder="1" applyAlignment="1">
      <alignment horizontal="center"/>
    </xf>
    <xf numFmtId="172" fontId="79" fillId="33" borderId="62" xfId="0" applyNumberFormat="1" applyFont="1" applyFill="1" applyBorder="1" applyAlignment="1">
      <alignment horizontal="center"/>
    </xf>
    <xf numFmtId="172" fontId="79" fillId="33" borderId="63" xfId="0" applyNumberFormat="1" applyFont="1" applyFill="1" applyBorder="1" applyAlignment="1">
      <alignment horizontal="center"/>
    </xf>
    <xf numFmtId="172" fontId="79" fillId="33" borderId="69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72" fontId="5" fillId="33" borderId="2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33" fillId="33" borderId="14" xfId="0" applyNumberFormat="1" applyFont="1" applyFill="1" applyBorder="1" applyAlignment="1">
      <alignment horizontal="center"/>
    </xf>
    <xf numFmtId="0" fontId="33" fillId="33" borderId="14" xfId="0" applyFont="1" applyFill="1" applyBorder="1" applyAlignment="1">
      <alignment/>
    </xf>
    <xf numFmtId="172" fontId="2" fillId="33" borderId="40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79" fillId="33" borderId="0" xfId="0" applyFont="1" applyFill="1" applyBorder="1" applyAlignment="1">
      <alignment horizontal="left" wrapText="1"/>
    </xf>
    <xf numFmtId="172" fontId="16" fillId="0" borderId="48" xfId="0" applyNumberFormat="1" applyFont="1" applyBorder="1" applyAlignment="1">
      <alignment horizontal="center" vertical="center" wrapText="1"/>
    </xf>
    <xf numFmtId="172" fontId="16" fillId="0" borderId="25" xfId="0" applyNumberFormat="1" applyFont="1" applyBorder="1" applyAlignment="1">
      <alignment horizontal="center"/>
    </xf>
    <xf numFmtId="172" fontId="9" fillId="0" borderId="36" xfId="0" applyNumberFormat="1" applyFont="1" applyBorder="1" applyAlignment="1">
      <alignment horizontal="center"/>
    </xf>
    <xf numFmtId="172" fontId="9" fillId="0" borderId="47" xfId="0" applyNumberFormat="1" applyFon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18" fillId="33" borderId="47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172" fontId="9" fillId="34" borderId="0" xfId="0" applyNumberFormat="1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172" fontId="0" fillId="34" borderId="15" xfId="0" applyNumberFormat="1" applyFill="1" applyBorder="1" applyAlignment="1">
      <alignment horizontal="center"/>
    </xf>
    <xf numFmtId="172" fontId="18" fillId="34" borderId="1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0" fillId="34" borderId="0" xfId="0" applyNumberFormat="1" applyFill="1" applyBorder="1" applyAlignment="1">
      <alignment horizontal="center"/>
    </xf>
    <xf numFmtId="172" fontId="17" fillId="34" borderId="17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187" fontId="16" fillId="33" borderId="10" xfId="0" applyNumberFormat="1" applyFont="1" applyFill="1" applyBorder="1" applyAlignment="1">
      <alignment horizontal="center"/>
    </xf>
    <xf numFmtId="187" fontId="9" fillId="33" borderId="10" xfId="0" applyNumberFormat="1" applyFont="1" applyFill="1" applyBorder="1" applyAlignment="1">
      <alignment horizontal="center"/>
    </xf>
    <xf numFmtId="175" fontId="18" fillId="33" borderId="10" xfId="0" applyNumberFormat="1" applyFont="1" applyFill="1" applyBorder="1" applyAlignment="1">
      <alignment horizontal="center"/>
    </xf>
    <xf numFmtId="49" fontId="15" fillId="33" borderId="31" xfId="63" applyNumberFormat="1" applyFont="1" applyFill="1" applyBorder="1" applyAlignment="1">
      <alignment horizontal="center"/>
    </xf>
    <xf numFmtId="172" fontId="16" fillId="33" borderId="30" xfId="0" applyNumberFormat="1" applyFont="1" applyFill="1" applyBorder="1" applyAlignment="1">
      <alignment horizontal="center"/>
    </xf>
    <xf numFmtId="172" fontId="17" fillId="33" borderId="29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91" fontId="9" fillId="33" borderId="29" xfId="0" applyNumberFormat="1" applyFont="1" applyFill="1" applyBorder="1" applyAlignment="1">
      <alignment/>
    </xf>
    <xf numFmtId="191" fontId="9" fillId="33" borderId="0" xfId="0" applyNumberFormat="1" applyFont="1" applyFill="1" applyAlignment="1">
      <alignment/>
    </xf>
    <xf numFmtId="191" fontId="9" fillId="33" borderId="10" xfId="0" applyNumberFormat="1" applyFont="1" applyFill="1" applyBorder="1" applyAlignment="1">
      <alignment/>
    </xf>
    <xf numFmtId="173" fontId="9" fillId="33" borderId="29" xfId="63" applyNumberFormat="1" applyFont="1" applyFill="1" applyBorder="1" applyAlignment="1">
      <alignment horizontal="center"/>
    </xf>
    <xf numFmtId="173" fontId="17" fillId="33" borderId="10" xfId="63" applyNumberFormat="1" applyFont="1" applyFill="1" applyBorder="1" applyAlignment="1">
      <alignment/>
    </xf>
    <xf numFmtId="172" fontId="9" fillId="33" borderId="15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72" fontId="9" fillId="33" borderId="35" xfId="0" applyNumberFormat="1" applyFont="1" applyFill="1" applyBorder="1" applyAlignment="1">
      <alignment horizontal="center"/>
    </xf>
    <xf numFmtId="172" fontId="17" fillId="33" borderId="48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49" fontId="81" fillId="33" borderId="10" xfId="0" applyNumberFormat="1" applyFont="1" applyFill="1" applyBorder="1" applyAlignment="1">
      <alignment horizontal="center"/>
    </xf>
    <xf numFmtId="173" fontId="17" fillId="33" borderId="10" xfId="63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49" fontId="5" fillId="33" borderId="38" xfId="0" applyNumberFormat="1" applyFont="1" applyFill="1" applyBorder="1" applyAlignment="1">
      <alignment horizontal="center"/>
    </xf>
    <xf numFmtId="173" fontId="17" fillId="33" borderId="0" xfId="63" applyNumberFormat="1" applyFont="1" applyFill="1" applyBorder="1" applyAlignment="1">
      <alignment horizontal="center"/>
    </xf>
    <xf numFmtId="49" fontId="79" fillId="33" borderId="29" xfId="0" applyNumberFormat="1" applyFont="1" applyFill="1" applyBorder="1" applyAlignment="1">
      <alignment horizontal="center" vertical="center"/>
    </xf>
    <xf numFmtId="172" fontId="17" fillId="33" borderId="20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20" xfId="0" applyFont="1" applyFill="1" applyBorder="1" applyAlignment="1">
      <alignment horizontal="left" wrapText="1"/>
    </xf>
    <xf numFmtId="49" fontId="17" fillId="33" borderId="5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49" fontId="17" fillId="33" borderId="20" xfId="0" applyNumberFormat="1" applyFont="1" applyFill="1" applyBorder="1" applyAlignment="1">
      <alignment horizontal="center"/>
    </xf>
    <xf numFmtId="172" fontId="17" fillId="33" borderId="5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72" fontId="17" fillId="0" borderId="2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81" fillId="33" borderId="16" xfId="0" applyNumberFormat="1" applyFont="1" applyFill="1" applyBorder="1" applyAlignment="1">
      <alignment horizontal="center"/>
    </xf>
    <xf numFmtId="172" fontId="16" fillId="0" borderId="15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172" fontId="18" fillId="33" borderId="63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wrapText="1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172" fontId="9" fillId="33" borderId="39" xfId="0" applyNumberFormat="1" applyFont="1" applyFill="1" applyBorder="1" applyAlignment="1">
      <alignment horizontal="center" vertical="center"/>
    </xf>
    <xf numFmtId="172" fontId="9" fillId="33" borderId="7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29" xfId="0" applyNumberFormat="1" applyFont="1" applyFill="1" applyBorder="1" applyAlignment="1">
      <alignment horizontal="center" vertical="center"/>
    </xf>
    <xf numFmtId="172" fontId="9" fillId="33" borderId="68" xfId="0" applyNumberFormat="1" applyFont="1" applyFill="1" applyBorder="1" applyAlignment="1">
      <alignment horizontal="center" wrapText="1"/>
    </xf>
    <xf numFmtId="172" fontId="9" fillId="33" borderId="63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/>
    </xf>
    <xf numFmtId="0" fontId="18" fillId="33" borderId="17" xfId="0" applyNumberFormat="1" applyFont="1" applyFill="1" applyBorder="1" applyAlignment="1">
      <alignment horizontal="left" wrapText="1"/>
    </xf>
    <xf numFmtId="49" fontId="18" fillId="33" borderId="33" xfId="0" applyNumberFormat="1" applyFont="1" applyFill="1" applyBorder="1" applyAlignment="1">
      <alignment horizontal="center" wrapText="1"/>
    </xf>
    <xf numFmtId="172" fontId="18" fillId="33" borderId="17" xfId="0" applyNumberFormat="1" applyFont="1" applyFill="1" applyBorder="1" applyAlignment="1">
      <alignment horizontal="center"/>
    </xf>
    <xf numFmtId="172" fontId="9" fillId="33" borderId="10" xfId="63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 wrapText="1"/>
    </xf>
    <xf numFmtId="172" fontId="9" fillId="33" borderId="68" xfId="0" applyNumberFormat="1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26" xfId="0" applyNumberFormat="1" applyFont="1" applyFill="1" applyBorder="1" applyAlignment="1">
      <alignment horizontal="center" wrapText="1"/>
    </xf>
    <xf numFmtId="49" fontId="9" fillId="34" borderId="51" xfId="0" applyNumberFormat="1" applyFont="1" applyFill="1" applyBorder="1" applyAlignment="1">
      <alignment horizontal="center" wrapText="1"/>
    </xf>
    <xf numFmtId="172" fontId="0" fillId="34" borderId="0" xfId="0" applyNumberFormat="1" applyFill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79" fillId="34" borderId="29" xfId="0" applyNumberFormat="1" applyFont="1" applyFill="1" applyBorder="1" applyAlignment="1">
      <alignment horizontal="center"/>
    </xf>
    <xf numFmtId="49" fontId="79" fillId="34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24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0" fontId="9" fillId="34" borderId="36" xfId="0" applyFont="1" applyFill="1" applyBorder="1" applyAlignment="1">
      <alignment horizontal="left" wrapText="1"/>
    </xf>
    <xf numFmtId="49" fontId="79" fillId="34" borderId="0" xfId="0" applyNumberFormat="1" applyFont="1" applyFill="1" applyBorder="1" applyAlignment="1">
      <alignment horizontal="center"/>
    </xf>
    <xf numFmtId="49" fontId="79" fillId="34" borderId="16" xfId="0" applyNumberFormat="1" applyFont="1" applyFill="1" applyBorder="1" applyAlignment="1">
      <alignment horizontal="center"/>
    </xf>
    <xf numFmtId="49" fontId="79" fillId="34" borderId="13" xfId="0" applyNumberFormat="1" applyFont="1" applyFill="1" applyBorder="1" applyAlignment="1">
      <alignment horizontal="center"/>
    </xf>
    <xf numFmtId="49" fontId="79" fillId="34" borderId="26" xfId="0" applyNumberFormat="1" applyFont="1" applyFill="1" applyBorder="1" applyAlignment="1">
      <alignment horizontal="center"/>
    </xf>
    <xf numFmtId="49" fontId="79" fillId="34" borderId="29" xfId="0" applyNumberFormat="1" applyFont="1" applyFill="1" applyBorder="1" applyAlignment="1">
      <alignment horizontal="center"/>
    </xf>
    <xf numFmtId="0" fontId="79" fillId="34" borderId="24" xfId="0" applyFont="1" applyFill="1" applyBorder="1" applyAlignment="1">
      <alignment horizontal="left" wrapText="1"/>
    </xf>
    <xf numFmtId="0" fontId="79" fillId="34" borderId="29" xfId="0" applyFont="1" applyFill="1" applyBorder="1" applyAlignment="1">
      <alignment horizontal="center" vertical="center"/>
    </xf>
    <xf numFmtId="49" fontId="79" fillId="34" borderId="16" xfId="0" applyNumberFormat="1" applyFont="1" applyFill="1" applyBorder="1" applyAlignment="1">
      <alignment horizontal="center"/>
    </xf>
    <xf numFmtId="49" fontId="79" fillId="34" borderId="13" xfId="0" applyNumberFormat="1" applyFont="1" applyFill="1" applyBorder="1" applyAlignment="1">
      <alignment horizontal="center"/>
    </xf>
    <xf numFmtId="49" fontId="79" fillId="34" borderId="26" xfId="0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left" wrapText="1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wrapText="1"/>
    </xf>
    <xf numFmtId="172" fontId="9" fillId="33" borderId="59" xfId="0" applyNumberFormat="1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 wrapText="1"/>
    </xf>
    <xf numFmtId="49" fontId="18" fillId="0" borderId="43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72" fontId="9" fillId="0" borderId="30" xfId="0" applyNumberFormat="1" applyFont="1" applyBorder="1" applyAlignment="1">
      <alignment horizontal="center"/>
    </xf>
    <xf numFmtId="172" fontId="9" fillId="0" borderId="42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3" fontId="9" fillId="33" borderId="38" xfId="63" applyNumberFormat="1" applyFont="1" applyFill="1" applyBorder="1" applyAlignment="1">
      <alignment horizontal="center"/>
    </xf>
    <xf numFmtId="173" fontId="9" fillId="33" borderId="38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center"/>
    </xf>
    <xf numFmtId="172" fontId="17" fillId="33" borderId="68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172" fontId="16" fillId="33" borderId="19" xfId="0" applyNumberFormat="1" applyFont="1" applyFill="1" applyBorder="1" applyAlignment="1">
      <alignment horizontal="center"/>
    </xf>
    <xf numFmtId="172" fontId="16" fillId="33" borderId="15" xfId="0" applyNumberFormat="1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left" wrapText="1"/>
    </xf>
    <xf numFmtId="0" fontId="9" fillId="0" borderId="25" xfId="0" applyFont="1" applyBorder="1" applyAlignment="1">
      <alignment horizontal="center"/>
    </xf>
    <xf numFmtId="172" fontId="16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49" fontId="9" fillId="33" borderId="38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/>
    </xf>
    <xf numFmtId="0" fontId="8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172" fontId="79" fillId="33" borderId="12" xfId="0" applyNumberFormat="1" applyFont="1" applyFill="1" applyBorder="1" applyAlignment="1">
      <alignment horizontal="center"/>
    </xf>
    <xf numFmtId="172" fontId="79" fillId="33" borderId="10" xfId="0" applyNumberFormat="1" applyFont="1" applyFill="1" applyBorder="1" applyAlignment="1">
      <alignment horizontal="center"/>
    </xf>
    <xf numFmtId="172" fontId="79" fillId="33" borderId="12" xfId="0" applyNumberFormat="1" applyFont="1" applyFill="1" applyBorder="1" applyAlignment="1">
      <alignment horizontal="center"/>
    </xf>
    <xf numFmtId="172" fontId="79" fillId="33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49" fontId="9" fillId="33" borderId="64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49" fontId="9" fillId="33" borderId="61" xfId="0" applyNumberFormat="1" applyFont="1" applyFill="1" applyBorder="1" applyAlignment="1">
      <alignment horizontal="center"/>
    </xf>
    <xf numFmtId="172" fontId="0" fillId="33" borderId="4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2" fontId="9" fillId="33" borderId="38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49" fontId="0" fillId="33" borderId="38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1" fillId="33" borderId="57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172" fontId="0" fillId="33" borderId="36" xfId="0" applyNumberForma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wrapText="1"/>
    </xf>
    <xf numFmtId="172" fontId="9" fillId="33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172" fontId="5" fillId="33" borderId="39" xfId="0" applyNumberFormat="1" applyFont="1" applyFill="1" applyBorder="1" applyAlignment="1">
      <alignment horizontal="center"/>
    </xf>
    <xf numFmtId="172" fontId="16" fillId="33" borderId="0" xfId="0" applyNumberFormat="1" applyFont="1" applyFill="1" applyAlignment="1">
      <alignment horizontal="center"/>
    </xf>
    <xf numFmtId="172" fontId="5" fillId="33" borderId="3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1" xfId="0" applyFont="1" applyFill="1" applyBorder="1" applyAlignment="1">
      <alignment horizontal="left" wrapText="1"/>
    </xf>
    <xf numFmtId="0" fontId="0" fillId="0" borderId="3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47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212"/>
      <c r="B1" s="1212"/>
      <c r="C1" s="1212"/>
      <c r="D1" s="1212"/>
      <c r="E1" s="1201"/>
      <c r="F1" s="1201"/>
    </row>
    <row r="2" spans="1:6" ht="12.75">
      <c r="A2" s="1212" t="s">
        <v>307</v>
      </c>
      <c r="B2" s="1212"/>
      <c r="C2" s="1212"/>
      <c r="D2" s="1212"/>
      <c r="E2" s="1201"/>
      <c r="F2" s="1201"/>
    </row>
    <row r="3" spans="1:6" ht="12.75">
      <c r="A3" s="1212" t="s">
        <v>370</v>
      </c>
      <c r="B3" s="1213"/>
      <c r="C3" s="1213"/>
      <c r="D3" s="1213"/>
      <c r="E3" s="1201"/>
      <c r="F3" s="1201"/>
    </row>
    <row r="4" spans="1:6" ht="12.75">
      <c r="A4" s="1212" t="s">
        <v>26</v>
      </c>
      <c r="B4" s="1212"/>
      <c r="C4" s="1212"/>
      <c r="D4" s="1212"/>
      <c r="E4" s="1201"/>
      <c r="F4" s="1201"/>
    </row>
    <row r="5" spans="1:6" ht="12.75">
      <c r="A5" s="1217" t="s">
        <v>27</v>
      </c>
      <c r="B5" s="1217"/>
      <c r="C5" s="1217"/>
      <c r="D5" s="1217"/>
      <c r="E5" s="1217"/>
      <c r="F5" s="1217"/>
    </row>
    <row r="6" spans="1:6" ht="12.75">
      <c r="A6" s="1"/>
      <c r="B6" s="1210" t="s">
        <v>378</v>
      </c>
      <c r="C6" s="1210"/>
      <c r="D6" s="1210"/>
      <c r="E6" s="1210"/>
      <c r="F6" s="1210"/>
    </row>
    <row r="7" spans="1:6" ht="12" customHeight="1">
      <c r="A7" s="1"/>
      <c r="B7" s="501"/>
      <c r="C7" s="502"/>
      <c r="D7" s="1210" t="s">
        <v>408</v>
      </c>
      <c r="E7" s="1211"/>
      <c r="F7" s="1211"/>
    </row>
    <row r="8" spans="1:4" ht="17.25" customHeight="1">
      <c r="A8" s="1"/>
      <c r="B8" s="501"/>
      <c r="C8" s="502"/>
      <c r="D8" s="502"/>
    </row>
    <row r="9" spans="1:5" ht="15.75">
      <c r="A9" s="1214" t="s">
        <v>256</v>
      </c>
      <c r="B9" s="1214"/>
      <c r="C9" s="1214"/>
      <c r="D9" s="1214"/>
      <c r="E9" s="1201"/>
    </row>
    <row r="10" spans="1:4" ht="15.75">
      <c r="A10" s="1199" t="s">
        <v>308</v>
      </c>
      <c r="B10" s="1199"/>
      <c r="C10" s="1199"/>
      <c r="D10" s="1199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205" t="s">
        <v>24</v>
      </c>
      <c r="C12" s="1206"/>
      <c r="D12" s="1207" t="s">
        <v>255</v>
      </c>
      <c r="E12" s="1207" t="s">
        <v>295</v>
      </c>
      <c r="F12" s="1207" t="s">
        <v>311</v>
      </c>
    </row>
    <row r="13" spans="1:6" ht="15">
      <c r="A13" s="16" t="s">
        <v>23</v>
      </c>
      <c r="B13" s="605" t="s">
        <v>22</v>
      </c>
      <c r="C13" s="1215" t="s">
        <v>21</v>
      </c>
      <c r="D13" s="1208"/>
      <c r="E13" s="1208"/>
      <c r="F13" s="1208"/>
    </row>
    <row r="14" spans="1:6" ht="15" thickBot="1">
      <c r="A14" s="604"/>
      <c r="B14" s="603"/>
      <c r="C14" s="1216"/>
      <c r="D14" s="1209"/>
      <c r="E14" s="1209"/>
      <c r="F14" s="1209"/>
    </row>
    <row r="15" spans="1:6" ht="22.5" customHeight="1">
      <c r="A15" s="15" t="s">
        <v>45</v>
      </c>
      <c r="B15" s="9" t="s">
        <v>20</v>
      </c>
      <c r="C15" s="8"/>
      <c r="D15" s="21">
        <f>D17+D18+D20+D22+D24</f>
        <v>5136.9</v>
      </c>
      <c r="E15" s="21">
        <f>E17+E18+E20+E22+E24</f>
        <v>5263.6</v>
      </c>
      <c r="F15" s="21">
        <f>F17+F18+F20+F22+F24</f>
        <v>5335.700000000001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657" t="s">
        <v>266</v>
      </c>
      <c r="B17" s="11"/>
      <c r="C17" s="1029" t="s">
        <v>267</v>
      </c>
      <c r="D17" s="1025">
        <v>15</v>
      </c>
      <c r="E17" s="1025">
        <v>15</v>
      </c>
      <c r="F17" s="1025">
        <v>15</v>
      </c>
    </row>
    <row r="18" spans="1:12" ht="42.75">
      <c r="A18" s="12" t="s">
        <v>19</v>
      </c>
      <c r="B18" s="5"/>
      <c r="C18" s="658" t="s">
        <v>40</v>
      </c>
      <c r="D18" s="1025">
        <v>4667.7</v>
      </c>
      <c r="E18" s="1025">
        <v>4636.8</v>
      </c>
      <c r="F18" s="1025">
        <v>4822.1</v>
      </c>
      <c r="G18" s="20"/>
      <c r="H18" s="172"/>
      <c r="I18" s="172"/>
      <c r="J18" s="1200"/>
      <c r="K18" s="1200"/>
      <c r="L18" s="1201"/>
    </row>
    <row r="19" spans="1:6" ht="12" customHeight="1">
      <c r="A19" s="12"/>
      <c r="B19" s="5"/>
      <c r="C19" s="658"/>
      <c r="D19" s="952"/>
      <c r="E19" s="953"/>
      <c r="F19" s="952"/>
    </row>
    <row r="20" spans="1:6" ht="45" customHeight="1">
      <c r="A20" s="12" t="s">
        <v>18</v>
      </c>
      <c r="B20" s="5"/>
      <c r="C20" s="658" t="s">
        <v>39</v>
      </c>
      <c r="D20" s="1025">
        <v>169.2</v>
      </c>
      <c r="E20" s="955">
        <v>174.8</v>
      </c>
      <c r="F20" s="955">
        <v>180.6</v>
      </c>
    </row>
    <row r="21" spans="1:6" ht="13.5" customHeight="1">
      <c r="A21" s="7"/>
      <c r="B21" s="11"/>
      <c r="C21" s="658"/>
      <c r="D21" s="952"/>
      <c r="E21" s="1026"/>
      <c r="F21" s="1027"/>
    </row>
    <row r="22" spans="1:10" ht="15">
      <c r="A22" s="49" t="s">
        <v>147</v>
      </c>
      <c r="B22" s="50"/>
      <c r="C22" s="667" t="s">
        <v>148</v>
      </c>
      <c r="D22" s="954">
        <v>10</v>
      </c>
      <c r="E22" s="951">
        <v>10</v>
      </c>
      <c r="F22" s="951">
        <v>10</v>
      </c>
      <c r="J22" s="20"/>
    </row>
    <row r="23" spans="1:6" ht="9" customHeight="1">
      <c r="A23" s="51"/>
      <c r="B23" s="52"/>
      <c r="C23" s="668"/>
      <c r="D23" s="955"/>
      <c r="E23" s="1028"/>
      <c r="F23" s="955"/>
    </row>
    <row r="24" spans="1:10" ht="14.25" customHeight="1">
      <c r="A24" s="7" t="s">
        <v>29</v>
      </c>
      <c r="B24" s="11"/>
      <c r="C24" s="1024" t="s">
        <v>28</v>
      </c>
      <c r="D24" s="1147">
        <v>275</v>
      </c>
      <c r="E24" s="1147">
        <v>427</v>
      </c>
      <c r="F24" s="1147">
        <v>308</v>
      </c>
      <c r="H24" s="27"/>
      <c r="I24" s="27"/>
      <c r="J24" s="27"/>
    </row>
    <row r="25" spans="1:6" ht="12.75" customHeight="1">
      <c r="A25" s="772"/>
      <c r="B25" s="9"/>
      <c r="C25" s="773"/>
      <c r="D25" s="956"/>
      <c r="E25" s="957"/>
      <c r="F25" s="957"/>
    </row>
    <row r="26" spans="1:6" ht="25.5" customHeight="1">
      <c r="A26" s="769" t="s">
        <v>17</v>
      </c>
      <c r="B26" s="770" t="s">
        <v>16</v>
      </c>
      <c r="C26" s="771"/>
      <c r="D26" s="1148">
        <f>D27</f>
        <v>154.1</v>
      </c>
      <c r="E26" s="1148">
        <f>E27</f>
        <v>154.1</v>
      </c>
      <c r="F26" s="1149">
        <f>F27</f>
        <v>159.3</v>
      </c>
    </row>
    <row r="27" spans="1:10" ht="30.75" customHeight="1" thickBot="1">
      <c r="A27" s="40" t="s">
        <v>35</v>
      </c>
      <c r="B27" s="10"/>
      <c r="C27" s="138" t="s">
        <v>34</v>
      </c>
      <c r="D27" s="1196">
        <v>154.1</v>
      </c>
      <c r="E27" s="826">
        <v>154.1</v>
      </c>
      <c r="F27" s="1150">
        <v>159.3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958">
        <f>D29+D30</f>
        <v>415.3</v>
      </c>
      <c r="E28" s="959">
        <f>E29+E30</f>
        <v>228.8</v>
      </c>
      <c r="F28" s="959">
        <f>F29+F30</f>
        <v>228.8</v>
      </c>
    </row>
    <row r="29" spans="1:10" ht="17.25" customHeight="1" hidden="1">
      <c r="A29" s="42"/>
      <c r="B29" s="5"/>
      <c r="C29" s="136"/>
      <c r="D29" s="960">
        <v>0</v>
      </c>
      <c r="E29" s="961"/>
      <c r="F29" s="961"/>
      <c r="G29" s="20"/>
      <c r="J29" s="54"/>
    </row>
    <row r="30" spans="1:10" ht="43.5" customHeight="1">
      <c r="A30" s="42" t="s">
        <v>283</v>
      </c>
      <c r="B30" s="5"/>
      <c r="C30" s="136" t="s">
        <v>41</v>
      </c>
      <c r="D30" s="962">
        <v>415.3</v>
      </c>
      <c r="E30" s="963">
        <v>228.8</v>
      </c>
      <c r="F30" s="963">
        <v>228.8</v>
      </c>
      <c r="G30" s="1200"/>
      <c r="H30" s="1201"/>
      <c r="I30" s="1"/>
      <c r="J30" s="27"/>
    </row>
    <row r="31" spans="1:6" ht="21.75" customHeight="1">
      <c r="A31" s="43" t="s">
        <v>13</v>
      </c>
      <c r="B31" s="6" t="s">
        <v>12</v>
      </c>
      <c r="C31" s="139"/>
      <c r="D31" s="964">
        <f>D32+D33</f>
        <v>5532.3</v>
      </c>
      <c r="E31" s="965">
        <f>E32+E33</f>
        <v>2244.7</v>
      </c>
      <c r="F31" s="965">
        <f>F32+F33</f>
        <v>2317.5</v>
      </c>
    </row>
    <row r="32" spans="1:10" ht="16.5" customHeight="1">
      <c r="A32" s="42" t="s">
        <v>3</v>
      </c>
      <c r="B32" s="5"/>
      <c r="C32" s="136" t="s">
        <v>2</v>
      </c>
      <c r="D32" s="962">
        <v>5435.6</v>
      </c>
      <c r="E32" s="952">
        <v>2204.7</v>
      </c>
      <c r="F32" s="951">
        <v>2277.5</v>
      </c>
      <c r="G32" s="671"/>
      <c r="H32" s="671"/>
      <c r="I32" s="1"/>
      <c r="J32" s="672"/>
    </row>
    <row r="33" spans="1:7" ht="16.5" customHeight="1">
      <c r="A33" s="42" t="s">
        <v>38</v>
      </c>
      <c r="B33" s="5"/>
      <c r="C33" s="136" t="s">
        <v>37</v>
      </c>
      <c r="D33" s="962">
        <v>96.7</v>
      </c>
      <c r="E33" s="963">
        <v>40</v>
      </c>
      <c r="F33" s="963">
        <v>40</v>
      </c>
      <c r="G33" s="19"/>
    </row>
    <row r="34" spans="1:6" ht="16.5" customHeight="1" hidden="1">
      <c r="A34" s="42"/>
      <c r="B34" s="5"/>
      <c r="C34" s="136"/>
      <c r="D34" s="962"/>
      <c r="E34" s="680"/>
      <c r="F34" s="680"/>
    </row>
    <row r="35" spans="1:6" ht="16.5" customHeight="1" hidden="1">
      <c r="A35" s="42"/>
      <c r="B35" s="5"/>
      <c r="C35" s="136"/>
      <c r="D35" s="962"/>
      <c r="E35" s="680"/>
      <c r="F35" s="680"/>
    </row>
    <row r="36" spans="1:6" ht="15">
      <c r="A36" s="44" t="s">
        <v>11</v>
      </c>
      <c r="B36" s="6" t="s">
        <v>10</v>
      </c>
      <c r="C36" s="140"/>
      <c r="D36" s="964">
        <f>D37+D38+D39</f>
        <v>8076</v>
      </c>
      <c r="E36" s="965">
        <f>E37+E38+E39</f>
        <v>2685.1</v>
      </c>
      <c r="F36" s="965">
        <f>F37+F38+F39</f>
        <v>2405.5</v>
      </c>
    </row>
    <row r="37" spans="1:11" ht="14.25">
      <c r="A37" s="7" t="s">
        <v>31</v>
      </c>
      <c r="B37" s="5"/>
      <c r="C37" s="734" t="s">
        <v>30</v>
      </c>
      <c r="D37" s="960">
        <v>463.2</v>
      </c>
      <c r="E37" s="1021">
        <v>436.7</v>
      </c>
      <c r="F37" s="1020">
        <v>450.8</v>
      </c>
      <c r="H37" s="27"/>
      <c r="I37" s="27"/>
      <c r="J37" s="27"/>
      <c r="K37" s="27"/>
    </row>
    <row r="38" spans="1:10" ht="14.25">
      <c r="A38" s="7" t="s">
        <v>33</v>
      </c>
      <c r="B38" s="5"/>
      <c r="C38" s="734" t="s">
        <v>32</v>
      </c>
      <c r="D38" s="1198">
        <v>2192.9</v>
      </c>
      <c r="E38" s="1022">
        <v>657.3</v>
      </c>
      <c r="F38" s="955">
        <v>534.3</v>
      </c>
      <c r="G38" s="1200"/>
      <c r="H38" s="1201"/>
      <c r="I38" s="20"/>
      <c r="J38" s="1"/>
    </row>
    <row r="39" spans="1:10" ht="14.25">
      <c r="A39" s="7" t="s">
        <v>44</v>
      </c>
      <c r="B39" s="5"/>
      <c r="C39" s="734" t="s">
        <v>43</v>
      </c>
      <c r="D39" s="962">
        <v>5419.9</v>
      </c>
      <c r="E39" s="1023">
        <v>1591.1</v>
      </c>
      <c r="F39" s="963">
        <v>1420.4</v>
      </c>
      <c r="G39" s="22"/>
      <c r="H39" s="22"/>
      <c r="I39" s="710"/>
      <c r="J39" s="704"/>
    </row>
    <row r="40" spans="1:9" ht="15">
      <c r="A40" s="45" t="s">
        <v>9</v>
      </c>
      <c r="B40" s="6" t="s">
        <v>8</v>
      </c>
      <c r="C40" s="140"/>
      <c r="D40" s="964">
        <f>D41</f>
        <v>2788.8</v>
      </c>
      <c r="E40" s="965">
        <f>E41</f>
        <v>2083.6</v>
      </c>
      <c r="F40" s="965">
        <f>F41</f>
        <v>2292</v>
      </c>
      <c r="I40" s="1"/>
    </row>
    <row r="41" spans="1:10" ht="14.25">
      <c r="A41" s="25" t="s">
        <v>1</v>
      </c>
      <c r="B41" s="5"/>
      <c r="C41" s="136" t="s">
        <v>0</v>
      </c>
      <c r="D41" s="962">
        <v>2788.8</v>
      </c>
      <c r="E41" s="952">
        <v>2083.6</v>
      </c>
      <c r="F41" s="951">
        <v>2292</v>
      </c>
      <c r="G41" s="670"/>
      <c r="H41" s="670"/>
      <c r="I41" s="1"/>
      <c r="J41" s="22"/>
    </row>
    <row r="42" spans="1:6" ht="15">
      <c r="A42" s="46" t="s">
        <v>7</v>
      </c>
      <c r="B42" s="6" t="s">
        <v>6</v>
      </c>
      <c r="C42" s="140"/>
      <c r="D42" s="964">
        <f>D43+D44</f>
        <v>20</v>
      </c>
      <c r="E42" s="965">
        <f>E43+E44</f>
        <v>41.6</v>
      </c>
      <c r="F42" s="965">
        <f>F43+F44</f>
        <v>43.3</v>
      </c>
    </row>
    <row r="43" spans="1:7" ht="15.75" customHeight="1">
      <c r="A43" s="38" t="s">
        <v>5</v>
      </c>
      <c r="B43" s="39"/>
      <c r="C43" s="139" t="s">
        <v>36</v>
      </c>
      <c r="D43" s="966">
        <v>20</v>
      </c>
      <c r="E43" s="967">
        <v>41.6</v>
      </c>
      <c r="F43" s="967">
        <v>43.3</v>
      </c>
      <c r="G43" s="22"/>
    </row>
    <row r="44" spans="1:6" ht="0.75" customHeight="1">
      <c r="A44" s="38"/>
      <c r="B44" s="39"/>
      <c r="C44" s="139"/>
      <c r="D44" s="966"/>
      <c r="E44" s="968"/>
      <c r="F44" s="968"/>
    </row>
    <row r="45" spans="1:6" ht="33" customHeight="1">
      <c r="A45" s="606" t="s">
        <v>260</v>
      </c>
      <c r="B45" s="39"/>
      <c r="C45" s="139"/>
      <c r="D45" s="969">
        <f>D15+D26+D28+D31+D36+D40+D42</f>
        <v>22123.399999999998</v>
      </c>
      <c r="E45" s="970">
        <f>E15+E26+E28+E31+E36+E40+E42</f>
        <v>12701.500000000002</v>
      </c>
      <c r="F45" s="970">
        <f>F15+F26+F28+F31+F36+F40+F42</f>
        <v>12782.1</v>
      </c>
    </row>
    <row r="46" spans="1:6" ht="20.25" customHeight="1" thickBot="1">
      <c r="A46" s="607" t="s">
        <v>261</v>
      </c>
      <c r="B46" s="4"/>
      <c r="C46" s="137"/>
      <c r="D46" s="962">
        <v>0</v>
      </c>
      <c r="E46" s="826">
        <v>321.6</v>
      </c>
      <c r="F46" s="826">
        <v>664.18</v>
      </c>
    </row>
    <row r="47" spans="1:9" ht="16.5" thickBot="1">
      <c r="A47" s="1202" t="s">
        <v>4</v>
      </c>
      <c r="B47" s="1203"/>
      <c r="C47" s="1204"/>
      <c r="D47" s="47">
        <f>D15+D26+D28+D31+D36+D40+D42</f>
        <v>22123.399999999998</v>
      </c>
      <c r="E47" s="47">
        <f>E46+E45</f>
        <v>13023.100000000002</v>
      </c>
      <c r="F47" s="47">
        <f>F45+F46</f>
        <v>13446.28</v>
      </c>
      <c r="I47" s="27"/>
    </row>
  </sheetData>
  <sheetProtection/>
  <mergeCells count="18"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P2563"/>
  <sheetViews>
    <sheetView zoomScalePageLayoutView="0" workbookViewId="0" topLeftCell="A1">
      <selection activeCell="N306" sqref="N306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25.75390625" style="0" customWidth="1"/>
  </cols>
  <sheetData>
    <row r="1" spans="1:13" ht="12.75">
      <c r="A1" s="22"/>
      <c r="B1" s="22"/>
      <c r="C1" s="22"/>
      <c r="D1" s="22"/>
      <c r="E1" s="22"/>
      <c r="F1" s="182"/>
      <c r="G1" s="1201" t="s">
        <v>375</v>
      </c>
      <c r="H1" s="1201"/>
      <c r="I1" s="1201"/>
      <c r="J1" s="1201"/>
      <c r="L1"/>
      <c r="M1"/>
    </row>
    <row r="2" spans="1:13" ht="12.75">
      <c r="A2" s="22"/>
      <c r="B2" s="22"/>
      <c r="C2" s="22"/>
      <c r="D2" s="22"/>
      <c r="E2" s="22"/>
      <c r="F2" s="1212" t="s">
        <v>370</v>
      </c>
      <c r="G2" s="1212"/>
      <c r="H2" s="1212"/>
      <c r="I2" s="1201"/>
      <c r="J2" s="1201"/>
      <c r="L2"/>
      <c r="M2"/>
    </row>
    <row r="3" spans="1:13" ht="12.75">
      <c r="A3" s="22"/>
      <c r="B3" s="22"/>
      <c r="C3" s="22"/>
      <c r="D3" s="22"/>
      <c r="E3" s="22"/>
      <c r="F3" s="1230" t="s">
        <v>26</v>
      </c>
      <c r="G3" s="1230"/>
      <c r="H3" s="1230"/>
      <c r="I3" s="1201"/>
      <c r="J3" s="1201"/>
      <c r="L3"/>
      <c r="M3"/>
    </row>
    <row r="4" spans="1:13" ht="12.75">
      <c r="A4" s="22"/>
      <c r="B4" s="22"/>
      <c r="C4" s="22"/>
      <c r="D4" s="22"/>
      <c r="E4" s="22"/>
      <c r="F4" s="1230" t="s">
        <v>27</v>
      </c>
      <c r="G4" s="1212"/>
      <c r="H4" s="1212"/>
      <c r="I4" s="1201"/>
      <c r="J4" s="1201"/>
      <c r="L4"/>
      <c r="M4"/>
    </row>
    <row r="5" spans="1:13" ht="12.75">
      <c r="A5" s="1"/>
      <c r="B5" s="1"/>
      <c r="C5" s="1"/>
      <c r="D5" s="1"/>
      <c r="E5" s="1"/>
      <c r="F5" s="181"/>
      <c r="G5" s="1210" t="s">
        <v>378</v>
      </c>
      <c r="H5" s="1217"/>
      <c r="I5" s="1211"/>
      <c r="J5" s="1211"/>
      <c r="L5"/>
      <c r="M5"/>
    </row>
    <row r="6" spans="1:13" ht="12.75">
      <c r="A6" s="1"/>
      <c r="B6" s="1"/>
      <c r="C6" s="1"/>
      <c r="D6" s="1"/>
      <c r="E6" s="1"/>
      <c r="F6" s="1210" t="s">
        <v>405</v>
      </c>
      <c r="G6" s="1217"/>
      <c r="H6" s="1217"/>
      <c r="I6" s="1211"/>
      <c r="J6" s="1211"/>
      <c r="L6"/>
      <c r="M6"/>
    </row>
    <row r="7" spans="1:13" ht="12.75">
      <c r="A7" s="1"/>
      <c r="B7" s="1"/>
      <c r="C7" s="1"/>
      <c r="D7" s="1"/>
      <c r="E7" s="1"/>
      <c r="F7" s="181"/>
      <c r="G7" s="141"/>
      <c r="H7" s="143"/>
      <c r="I7" s="180"/>
      <c r="L7"/>
      <c r="M7"/>
    </row>
    <row r="8" spans="1:13" ht="15.75">
      <c r="A8" s="1218" t="s">
        <v>224</v>
      </c>
      <c r="B8" s="1218"/>
      <c r="C8" s="1218"/>
      <c r="D8" s="1218"/>
      <c r="E8" s="1218"/>
      <c r="F8" s="1218"/>
      <c r="G8" s="1218"/>
      <c r="H8" s="1218"/>
      <c r="I8" s="144"/>
      <c r="L8"/>
      <c r="M8"/>
    </row>
    <row r="9" spans="1:13" ht="15">
      <c r="A9" s="1218" t="s">
        <v>225</v>
      </c>
      <c r="B9" s="1218"/>
      <c r="C9" s="1218"/>
      <c r="D9" s="1218"/>
      <c r="E9" s="1218"/>
      <c r="F9" s="1218"/>
      <c r="G9" s="1218"/>
      <c r="H9" s="1219"/>
      <c r="I9" s="1219"/>
      <c r="L9"/>
      <c r="M9"/>
    </row>
    <row r="10" spans="1:13" ht="15">
      <c r="A10" s="1218" t="s">
        <v>226</v>
      </c>
      <c r="B10" s="1218"/>
      <c r="C10" s="1218"/>
      <c r="D10" s="1218"/>
      <c r="E10" s="1218"/>
      <c r="F10" s="1218"/>
      <c r="G10" s="1218"/>
      <c r="H10" s="1218"/>
      <c r="I10" s="1219"/>
      <c r="L10"/>
      <c r="M10"/>
    </row>
    <row r="11" spans="1:13" ht="15">
      <c r="A11" s="1218" t="s">
        <v>227</v>
      </c>
      <c r="B11" s="1218"/>
      <c r="C11" s="1218"/>
      <c r="D11" s="1218"/>
      <c r="E11" s="1218"/>
      <c r="F11" s="1218"/>
      <c r="G11" s="1218"/>
      <c r="H11" s="1218"/>
      <c r="I11" s="1219"/>
      <c r="L11"/>
      <c r="M11"/>
    </row>
    <row r="12" spans="1:13" ht="15">
      <c r="A12" s="1218" t="s">
        <v>228</v>
      </c>
      <c r="B12" s="1218"/>
      <c r="C12" s="1218"/>
      <c r="D12" s="1218"/>
      <c r="E12" s="1218"/>
      <c r="F12" s="1218"/>
      <c r="G12" s="1218"/>
      <c r="H12" s="1218"/>
      <c r="I12" s="1219"/>
      <c r="J12" s="179"/>
      <c r="L12"/>
      <c r="M12"/>
    </row>
    <row r="13" spans="1:13" ht="15.75">
      <c r="A13" s="1228" t="s">
        <v>309</v>
      </c>
      <c r="B13" s="1229"/>
      <c r="C13" s="1229"/>
      <c r="D13" s="1229"/>
      <c r="E13" s="1229"/>
      <c r="F13" s="1229"/>
      <c r="G13" s="1229"/>
      <c r="H13" s="1219"/>
      <c r="I13" s="178"/>
      <c r="L13"/>
      <c r="M13"/>
    </row>
    <row r="14" spans="1:13" ht="16.5" thickBot="1">
      <c r="A14" s="144"/>
      <c r="B14" s="144"/>
      <c r="C14" s="144"/>
      <c r="D14" s="144"/>
      <c r="E14" s="144"/>
      <c r="F14" s="144"/>
      <c r="G14" s="144"/>
      <c r="H14" s="144"/>
      <c r="I14" s="144"/>
      <c r="L14"/>
      <c r="M14"/>
    </row>
    <row r="15" spans="1:13" ht="19.5" customHeight="1">
      <c r="A15" s="1222" t="s">
        <v>207</v>
      </c>
      <c r="B15" s="196"/>
      <c r="C15" s="197"/>
      <c r="D15" s="197"/>
      <c r="E15" s="198"/>
      <c r="F15" s="197"/>
      <c r="G15" s="195"/>
      <c r="H15" s="1227" t="s">
        <v>222</v>
      </c>
      <c r="I15" s="1227" t="s">
        <v>284</v>
      </c>
      <c r="J15" s="1227" t="s">
        <v>310</v>
      </c>
      <c r="K15" s="32"/>
      <c r="L15"/>
      <c r="M15"/>
    </row>
    <row r="16" spans="1:13" ht="38.25" customHeight="1" thickBot="1">
      <c r="A16" s="1223"/>
      <c r="B16" s="1224" t="s">
        <v>131</v>
      </c>
      <c r="C16" s="1225"/>
      <c r="D16" s="1225"/>
      <c r="E16" s="1226"/>
      <c r="F16" s="611" t="s">
        <v>130</v>
      </c>
      <c r="G16" s="612" t="s">
        <v>206</v>
      </c>
      <c r="H16" s="1209"/>
      <c r="I16" s="1209"/>
      <c r="J16" s="1209"/>
      <c r="K16" s="1220"/>
      <c r="L16"/>
      <c r="M16"/>
    </row>
    <row r="17" spans="1:13" ht="23.25" customHeight="1" thickBot="1">
      <c r="A17" s="622" t="s">
        <v>263</v>
      </c>
      <c r="B17" s="617"/>
      <c r="C17" s="617"/>
      <c r="D17" s="617"/>
      <c r="E17" s="617"/>
      <c r="F17" s="617"/>
      <c r="G17" s="618"/>
      <c r="H17" s="973">
        <f>H19</f>
        <v>22143.299999999996</v>
      </c>
      <c r="I17" s="813">
        <f>I18+I19</f>
        <v>13028.100000000002</v>
      </c>
      <c r="J17" s="813">
        <f>J18+J19</f>
        <v>13446.28</v>
      </c>
      <c r="K17" s="1220"/>
      <c r="L17"/>
      <c r="M17"/>
    </row>
    <row r="18" spans="1:13" ht="18.75" customHeight="1" thickBot="1">
      <c r="A18" s="619" t="s">
        <v>261</v>
      </c>
      <c r="B18" s="620"/>
      <c r="C18" s="620"/>
      <c r="D18" s="620"/>
      <c r="E18" s="620"/>
      <c r="F18" s="620"/>
      <c r="G18" s="621"/>
      <c r="H18" s="610">
        <v>0</v>
      </c>
      <c r="I18" s="812">
        <v>321.6</v>
      </c>
      <c r="J18" s="623">
        <v>664.18</v>
      </c>
      <c r="K18" s="1220"/>
      <c r="L18"/>
      <c r="M18"/>
    </row>
    <row r="19" spans="1:13" s="34" customFormat="1" ht="27.75" customHeight="1" thickBot="1">
      <c r="A19" s="626" t="s">
        <v>260</v>
      </c>
      <c r="B19" s="614"/>
      <c r="C19" s="614"/>
      <c r="D19" s="614"/>
      <c r="E19" s="614"/>
      <c r="F19" s="615"/>
      <c r="G19" s="616"/>
      <c r="H19" s="677">
        <f>H20+H26+H40+H53+H62+H71+H88+H100+H109+H124+H130+H142+H171</f>
        <v>22143.299999999996</v>
      </c>
      <c r="I19" s="676">
        <f>I20+I26+I40+I53+I62+I71+I88+I100+I109+I130+I142+I171</f>
        <v>12706.500000000002</v>
      </c>
      <c r="J19" s="677">
        <f>J20+J26+J40+J53+J62+J71+J88+J100+J109+J130+J142+J171</f>
        <v>12782.1</v>
      </c>
      <c r="K19" s="1221"/>
      <c r="L19" s="177"/>
      <c r="M19" s="177"/>
    </row>
    <row r="20" spans="1:15" ht="102" customHeight="1">
      <c r="A20" s="130" t="s">
        <v>334</v>
      </c>
      <c r="B20" s="199" t="s">
        <v>48</v>
      </c>
      <c r="C20" s="199" t="s">
        <v>80</v>
      </c>
      <c r="D20" s="199" t="s">
        <v>79</v>
      </c>
      <c r="E20" s="199" t="s">
        <v>77</v>
      </c>
      <c r="F20" s="110"/>
      <c r="G20" s="200"/>
      <c r="H20" s="656" t="str">
        <f aca="true" t="shared" si="0" ref="H20:J22">H21</f>
        <v>1106,9</v>
      </c>
      <c r="I20" s="751">
        <f t="shared" si="0"/>
        <v>123</v>
      </c>
      <c r="J20" s="751">
        <f t="shared" si="0"/>
        <v>0</v>
      </c>
      <c r="K20" s="32"/>
      <c r="L20" s="32"/>
      <c r="O20" s="613"/>
    </row>
    <row r="21" spans="1:11" ht="17.25" customHeight="1">
      <c r="A21" s="131" t="s">
        <v>328</v>
      </c>
      <c r="B21" s="199" t="s">
        <v>48</v>
      </c>
      <c r="C21" s="1152">
        <v>4</v>
      </c>
      <c r="D21" s="199" t="s">
        <v>79</v>
      </c>
      <c r="E21" s="199" t="s">
        <v>77</v>
      </c>
      <c r="F21" s="1153"/>
      <c r="G21" s="201"/>
      <c r="H21" s="783" t="str">
        <f t="shared" si="0"/>
        <v>1106,9</v>
      </c>
      <c r="I21" s="69">
        <f t="shared" si="0"/>
        <v>123</v>
      </c>
      <c r="J21" s="69">
        <f t="shared" si="0"/>
        <v>0</v>
      </c>
      <c r="K21" s="32"/>
    </row>
    <row r="22" spans="1:11" ht="48" customHeight="1">
      <c r="A22" s="67" t="s">
        <v>392</v>
      </c>
      <c r="B22" s="202" t="s">
        <v>48</v>
      </c>
      <c r="C22" s="202" t="s">
        <v>329</v>
      </c>
      <c r="D22" s="202" t="s">
        <v>48</v>
      </c>
      <c r="E22" s="202" t="s">
        <v>77</v>
      </c>
      <c r="F22" s="92"/>
      <c r="G22" s="122"/>
      <c r="H22" s="783" t="str">
        <f>H23</f>
        <v>1106,9</v>
      </c>
      <c r="I22" s="69">
        <f t="shared" si="0"/>
        <v>123</v>
      </c>
      <c r="J22" s="69">
        <f t="shared" si="0"/>
        <v>0</v>
      </c>
      <c r="K22" s="32"/>
    </row>
    <row r="23" spans="1:11" ht="36" customHeight="1">
      <c r="A23" s="67" t="s">
        <v>393</v>
      </c>
      <c r="B23" s="203" t="s">
        <v>48</v>
      </c>
      <c r="C23" s="1154">
        <v>4</v>
      </c>
      <c r="D23" s="203" t="s">
        <v>48</v>
      </c>
      <c r="E23" s="203" t="s">
        <v>379</v>
      </c>
      <c r="F23" s="92"/>
      <c r="G23" s="122"/>
      <c r="H23" s="352" t="str">
        <f>H24</f>
        <v>1106,9</v>
      </c>
      <c r="I23" s="69">
        <f>I24</f>
        <v>123</v>
      </c>
      <c r="J23" s="846">
        <f>J25</f>
        <v>0</v>
      </c>
      <c r="K23" s="160"/>
    </row>
    <row r="24" spans="1:13" ht="24" customHeight="1">
      <c r="A24" s="67" t="s">
        <v>51</v>
      </c>
      <c r="B24" s="203" t="s">
        <v>48</v>
      </c>
      <c r="C24" s="1154">
        <v>4</v>
      </c>
      <c r="D24" s="203" t="s">
        <v>48</v>
      </c>
      <c r="E24" s="203" t="s">
        <v>379</v>
      </c>
      <c r="F24" s="92" t="s">
        <v>53</v>
      </c>
      <c r="G24" s="122"/>
      <c r="H24" s="352" t="s">
        <v>404</v>
      </c>
      <c r="I24" s="69">
        <f>I25</f>
        <v>123</v>
      </c>
      <c r="J24" s="846">
        <f>J25</f>
        <v>0</v>
      </c>
      <c r="K24" s="160"/>
      <c r="M24" s="689"/>
    </row>
    <row r="25" spans="1:11" ht="20.25" customHeight="1" thickBot="1">
      <c r="A25" s="67" t="s">
        <v>33</v>
      </c>
      <c r="B25" s="203" t="s">
        <v>48</v>
      </c>
      <c r="C25" s="1154">
        <v>4</v>
      </c>
      <c r="D25" s="203" t="s">
        <v>48</v>
      </c>
      <c r="E25" s="203" t="s">
        <v>379</v>
      </c>
      <c r="F25" s="92" t="s">
        <v>53</v>
      </c>
      <c r="G25" s="122" t="s">
        <v>32</v>
      </c>
      <c r="H25" s="783">
        <v>1106.9</v>
      </c>
      <c r="I25" s="69">
        <v>123</v>
      </c>
      <c r="J25" s="846">
        <v>0</v>
      </c>
      <c r="K25" s="160"/>
    </row>
    <row r="26" spans="1:13" ht="63" customHeight="1">
      <c r="A26" s="748" t="s">
        <v>335</v>
      </c>
      <c r="B26" s="1124" t="s">
        <v>125</v>
      </c>
      <c r="C26" s="204" t="s">
        <v>80</v>
      </c>
      <c r="D26" s="204" t="s">
        <v>79</v>
      </c>
      <c r="E26" s="1125" t="s">
        <v>77</v>
      </c>
      <c r="F26" s="205"/>
      <c r="G26" s="205"/>
      <c r="H26" s="206">
        <f aca="true" t="shared" si="1" ref="H26:J27">H27</f>
        <v>3673.5</v>
      </c>
      <c r="I26" s="1128">
        <f t="shared" si="1"/>
        <v>1948.6</v>
      </c>
      <c r="J26" s="258">
        <f t="shared" si="1"/>
        <v>2021.4</v>
      </c>
      <c r="K26" s="32"/>
      <c r="L26"/>
      <c r="M26"/>
    </row>
    <row r="27" spans="1:13" ht="22.5" customHeight="1">
      <c r="A27" s="907" t="s">
        <v>328</v>
      </c>
      <c r="B27" s="208" t="s">
        <v>125</v>
      </c>
      <c r="C27" s="209" t="s">
        <v>329</v>
      </c>
      <c r="D27" s="209" t="s">
        <v>79</v>
      </c>
      <c r="E27" s="108" t="s">
        <v>77</v>
      </c>
      <c r="F27" s="97"/>
      <c r="G27" s="97"/>
      <c r="H27" s="99">
        <f t="shared" si="1"/>
        <v>3673.5</v>
      </c>
      <c r="I27" s="641">
        <f t="shared" si="1"/>
        <v>1948.6</v>
      </c>
      <c r="J27" s="99">
        <f t="shared" si="1"/>
        <v>2021.4</v>
      </c>
      <c r="K27" s="32"/>
      <c r="L27"/>
      <c r="M27"/>
    </row>
    <row r="28" spans="1:13" ht="48" customHeight="1">
      <c r="A28" s="77" t="s">
        <v>333</v>
      </c>
      <c r="B28" s="211" t="s">
        <v>125</v>
      </c>
      <c r="C28" s="212" t="s">
        <v>329</v>
      </c>
      <c r="D28" s="212" t="s">
        <v>48</v>
      </c>
      <c r="E28" s="213" t="s">
        <v>77</v>
      </c>
      <c r="F28" s="85"/>
      <c r="G28" s="85"/>
      <c r="H28" s="62">
        <f>H29+H32+H37</f>
        <v>3673.5</v>
      </c>
      <c r="I28" s="641">
        <f>I29+I32+I37</f>
        <v>1948.6</v>
      </c>
      <c r="J28" s="99">
        <f>J29+J32+J37</f>
        <v>2021.4</v>
      </c>
      <c r="K28" s="32"/>
      <c r="L28"/>
      <c r="M28"/>
    </row>
    <row r="29" spans="1:13" ht="39" customHeight="1">
      <c r="A29" s="78" t="s">
        <v>129</v>
      </c>
      <c r="B29" s="115" t="s">
        <v>125</v>
      </c>
      <c r="C29" s="116" t="s">
        <v>329</v>
      </c>
      <c r="D29" s="116" t="s">
        <v>48</v>
      </c>
      <c r="E29" s="117" t="s">
        <v>128</v>
      </c>
      <c r="F29" s="908"/>
      <c r="G29" s="75"/>
      <c r="H29" s="92" t="str">
        <f aca="true" t="shared" si="2" ref="H29:J30">H30</f>
        <v>3598,5</v>
      </c>
      <c r="I29" s="641">
        <f t="shared" si="2"/>
        <v>1553.6</v>
      </c>
      <c r="J29" s="99">
        <f t="shared" si="2"/>
        <v>1626.4</v>
      </c>
      <c r="K29" s="32"/>
      <c r="L29"/>
      <c r="M29"/>
    </row>
    <row r="30" spans="1:13" ht="29.25" customHeight="1">
      <c r="A30" s="78" t="s">
        <v>51</v>
      </c>
      <c r="B30" s="115" t="s">
        <v>125</v>
      </c>
      <c r="C30" s="116" t="s">
        <v>329</v>
      </c>
      <c r="D30" s="116" t="s">
        <v>48</v>
      </c>
      <c r="E30" s="117" t="s">
        <v>128</v>
      </c>
      <c r="F30" s="75" t="s">
        <v>53</v>
      </c>
      <c r="G30" s="75"/>
      <c r="H30" s="92" t="str">
        <f t="shared" si="2"/>
        <v>3598,5</v>
      </c>
      <c r="I30" s="641">
        <f t="shared" si="2"/>
        <v>1553.6</v>
      </c>
      <c r="J30" s="99">
        <f t="shared" si="2"/>
        <v>1626.4</v>
      </c>
      <c r="K30" s="32"/>
      <c r="L30"/>
      <c r="M30"/>
    </row>
    <row r="31" spans="1:13" ht="23.25" customHeight="1">
      <c r="A31" s="78" t="s">
        <v>3</v>
      </c>
      <c r="B31" s="115" t="s">
        <v>125</v>
      </c>
      <c r="C31" s="116" t="s">
        <v>329</v>
      </c>
      <c r="D31" s="116" t="s">
        <v>48</v>
      </c>
      <c r="E31" s="117" t="s">
        <v>128</v>
      </c>
      <c r="F31" s="75" t="s">
        <v>53</v>
      </c>
      <c r="G31" s="75" t="s">
        <v>2</v>
      </c>
      <c r="H31" s="403" t="s">
        <v>399</v>
      </c>
      <c r="I31" s="1129">
        <v>1553.6</v>
      </c>
      <c r="J31" s="902">
        <v>1626.4</v>
      </c>
      <c r="K31" s="161"/>
      <c r="L31"/>
      <c r="M31"/>
    </row>
    <row r="32" spans="1:13" ht="38.25" customHeight="1">
      <c r="A32" s="776" t="s">
        <v>126</v>
      </c>
      <c r="B32" s="925" t="s">
        <v>125</v>
      </c>
      <c r="C32" s="905" t="s">
        <v>329</v>
      </c>
      <c r="D32" s="905" t="s">
        <v>48</v>
      </c>
      <c r="E32" s="926" t="s">
        <v>127</v>
      </c>
      <c r="F32" s="75"/>
      <c r="G32" s="75"/>
      <c r="H32" s="75" t="str">
        <f aca="true" t="shared" si="3" ref="H32:J33">H33</f>
        <v>0,0</v>
      </c>
      <c r="I32" s="675">
        <f t="shared" si="3"/>
        <v>395</v>
      </c>
      <c r="J32" s="69">
        <f t="shared" si="3"/>
        <v>395</v>
      </c>
      <c r="K32" s="161"/>
      <c r="L32"/>
      <c r="M32"/>
    </row>
    <row r="33" spans="1:13" ht="27" customHeight="1">
      <c r="A33" s="78" t="s">
        <v>51</v>
      </c>
      <c r="B33" s="1126" t="s">
        <v>125</v>
      </c>
      <c r="C33" s="218" t="s">
        <v>329</v>
      </c>
      <c r="D33" s="218" t="s">
        <v>48</v>
      </c>
      <c r="E33" s="1127" t="s">
        <v>127</v>
      </c>
      <c r="F33" s="75" t="s">
        <v>53</v>
      </c>
      <c r="G33" s="75"/>
      <c r="H33" s="75" t="str">
        <f t="shared" si="3"/>
        <v>0,0</v>
      </c>
      <c r="I33" s="675">
        <f t="shared" si="3"/>
        <v>395</v>
      </c>
      <c r="J33" s="69">
        <f t="shared" si="3"/>
        <v>395</v>
      </c>
      <c r="K33" s="161"/>
      <c r="L33"/>
      <c r="M33"/>
    </row>
    <row r="34" spans="1:13" ht="23.25" customHeight="1">
      <c r="A34" s="78" t="s">
        <v>3</v>
      </c>
      <c r="B34" s="1126" t="s">
        <v>125</v>
      </c>
      <c r="C34" s="218" t="s">
        <v>329</v>
      </c>
      <c r="D34" s="218" t="s">
        <v>48</v>
      </c>
      <c r="E34" s="1127" t="s">
        <v>127</v>
      </c>
      <c r="F34" s="75" t="s">
        <v>53</v>
      </c>
      <c r="G34" s="75" t="s">
        <v>2</v>
      </c>
      <c r="H34" s="75" t="s">
        <v>278</v>
      </c>
      <c r="I34" s="675">
        <v>395</v>
      </c>
      <c r="J34" s="69">
        <v>395</v>
      </c>
      <c r="K34" s="32"/>
      <c r="L34"/>
      <c r="M34"/>
    </row>
    <row r="35" spans="1:13" ht="49.5" customHeight="1">
      <c r="A35" s="78" t="s">
        <v>380</v>
      </c>
      <c r="B35" s="1126" t="s">
        <v>125</v>
      </c>
      <c r="C35" s="218" t="s">
        <v>329</v>
      </c>
      <c r="D35" s="218" t="s">
        <v>48</v>
      </c>
      <c r="E35" s="1127" t="s">
        <v>381</v>
      </c>
      <c r="F35" s="75"/>
      <c r="G35" s="75"/>
      <c r="H35" s="75" t="str">
        <f aca="true" t="shared" si="4" ref="H35:J36">H36</f>
        <v>75,0</v>
      </c>
      <c r="I35" s="656">
        <f t="shared" si="4"/>
        <v>0</v>
      </c>
      <c r="J35" s="632">
        <f t="shared" si="4"/>
        <v>0</v>
      </c>
      <c r="K35" s="164"/>
      <c r="L35" s="142"/>
      <c r="M35"/>
    </row>
    <row r="36" spans="1:13" ht="27" customHeight="1">
      <c r="A36" s="67" t="s">
        <v>51</v>
      </c>
      <c r="B36" s="236" t="s">
        <v>125</v>
      </c>
      <c r="C36" s="203" t="s">
        <v>329</v>
      </c>
      <c r="D36" s="203" t="s">
        <v>48</v>
      </c>
      <c r="E36" s="926" t="s">
        <v>381</v>
      </c>
      <c r="F36" s="92" t="s">
        <v>53</v>
      </c>
      <c r="G36" s="92"/>
      <c r="H36" s="75" t="str">
        <f t="shared" si="4"/>
        <v>75,0</v>
      </c>
      <c r="I36" s="656">
        <f t="shared" si="4"/>
        <v>0</v>
      </c>
      <c r="J36" s="632">
        <f t="shared" si="4"/>
        <v>0</v>
      </c>
      <c r="K36" s="32"/>
      <c r="L36"/>
      <c r="M36"/>
    </row>
    <row r="37" spans="1:13" ht="28.5" customHeight="1" thickBot="1">
      <c r="A37" s="405" t="s">
        <v>3</v>
      </c>
      <c r="B37" s="758" t="s">
        <v>125</v>
      </c>
      <c r="C37" s="759" t="s">
        <v>329</v>
      </c>
      <c r="D37" s="759" t="s">
        <v>48</v>
      </c>
      <c r="E37" s="1155" t="s">
        <v>381</v>
      </c>
      <c r="F37" s="246" t="s">
        <v>53</v>
      </c>
      <c r="G37" s="246" t="s">
        <v>2</v>
      </c>
      <c r="H37" s="246" t="s">
        <v>382</v>
      </c>
      <c r="I37" s="718">
        <v>0</v>
      </c>
      <c r="J37" s="826">
        <v>0</v>
      </c>
      <c r="K37" s="32"/>
      <c r="L37"/>
      <c r="M37"/>
    </row>
    <row r="38" spans="1:13" ht="66.75" customHeight="1" hidden="1" thickBot="1">
      <c r="A38" s="252"/>
      <c r="B38" s="218" t="s">
        <v>125</v>
      </c>
      <c r="C38" s="218" t="s">
        <v>103</v>
      </c>
      <c r="D38" s="218" t="s">
        <v>48</v>
      </c>
      <c r="E38" s="218"/>
      <c r="F38" s="75" t="s">
        <v>53</v>
      </c>
      <c r="G38" s="75"/>
      <c r="H38" s="237">
        <f>H39</f>
        <v>0</v>
      </c>
      <c r="I38" s="909">
        <f>I39</f>
        <v>0</v>
      </c>
      <c r="J38" s="910">
        <f>J39</f>
        <v>0</v>
      </c>
      <c r="K38" s="32"/>
      <c r="L38"/>
      <c r="M38"/>
    </row>
    <row r="39" spans="1:13" ht="58.5" customHeight="1" hidden="1" thickBot="1">
      <c r="A39" s="405"/>
      <c r="B39" s="220" t="s">
        <v>125</v>
      </c>
      <c r="C39" s="220" t="s">
        <v>103</v>
      </c>
      <c r="D39" s="220" t="s">
        <v>48</v>
      </c>
      <c r="E39" s="220"/>
      <c r="F39" s="222" t="s">
        <v>53</v>
      </c>
      <c r="G39" s="222" t="s">
        <v>2</v>
      </c>
      <c r="H39" s="222"/>
      <c r="I39" s="911">
        <v>0</v>
      </c>
      <c r="J39" s="912">
        <v>0</v>
      </c>
      <c r="K39" s="32"/>
      <c r="L39"/>
      <c r="M39"/>
    </row>
    <row r="40" spans="1:13" ht="54.75" customHeight="1">
      <c r="A40" s="1054" t="s">
        <v>336</v>
      </c>
      <c r="B40" s="1055" t="s">
        <v>122</v>
      </c>
      <c r="C40" s="1055" t="s">
        <v>80</v>
      </c>
      <c r="D40" s="1055" t="s">
        <v>79</v>
      </c>
      <c r="E40" s="1055" t="s">
        <v>77</v>
      </c>
      <c r="F40" s="1056"/>
      <c r="G40" s="1057"/>
      <c r="H40" s="1058">
        <f aca="true" t="shared" si="5" ref="H40:J41">H41</f>
        <v>2788.8</v>
      </c>
      <c r="I40" s="742">
        <f t="shared" si="5"/>
        <v>2083.6</v>
      </c>
      <c r="J40" s="743">
        <f t="shared" si="5"/>
        <v>2292</v>
      </c>
      <c r="K40" s="32"/>
      <c r="L40"/>
      <c r="M40"/>
    </row>
    <row r="41" spans="1:13" ht="13.5" customHeight="1">
      <c r="A41" s="131" t="s">
        <v>328</v>
      </c>
      <c r="B41" s="116" t="s">
        <v>122</v>
      </c>
      <c r="C41" s="116" t="s">
        <v>329</v>
      </c>
      <c r="D41" s="116" t="s">
        <v>79</v>
      </c>
      <c r="E41" s="116" t="s">
        <v>77</v>
      </c>
      <c r="F41" s="75"/>
      <c r="G41" s="219"/>
      <c r="H41" s="684">
        <f t="shared" si="5"/>
        <v>2788.8</v>
      </c>
      <c r="I41" s="238">
        <f t="shared" si="5"/>
        <v>2083.6</v>
      </c>
      <c r="J41" s="238">
        <f t="shared" si="5"/>
        <v>2292</v>
      </c>
      <c r="K41" s="32"/>
      <c r="L41"/>
      <c r="M41"/>
    </row>
    <row r="42" spans="1:13" ht="48.75" customHeight="1">
      <c r="A42" s="78" t="s">
        <v>330</v>
      </c>
      <c r="B42" s="1059" t="s">
        <v>122</v>
      </c>
      <c r="C42" s="1059" t="s">
        <v>329</v>
      </c>
      <c r="D42" s="1059" t="s">
        <v>48</v>
      </c>
      <c r="E42" s="116" t="s">
        <v>77</v>
      </c>
      <c r="F42" s="75"/>
      <c r="G42" s="219"/>
      <c r="H42" s="235">
        <f>H45+H48</f>
        <v>2788.8</v>
      </c>
      <c r="I42" s="235">
        <f>I43+I46</f>
        <v>2083.6</v>
      </c>
      <c r="J42" s="69">
        <f>J43+J46</f>
        <v>2292</v>
      </c>
      <c r="K42" s="32"/>
      <c r="L42"/>
      <c r="M42"/>
    </row>
    <row r="43" spans="1:13" ht="37.5" customHeight="1">
      <c r="A43" s="78" t="s">
        <v>124</v>
      </c>
      <c r="B43" s="116" t="s">
        <v>122</v>
      </c>
      <c r="C43" s="116" t="s">
        <v>329</v>
      </c>
      <c r="D43" s="116" t="s">
        <v>48</v>
      </c>
      <c r="E43" s="116" t="s">
        <v>205</v>
      </c>
      <c r="F43" s="75"/>
      <c r="G43" s="219"/>
      <c r="H43" s="223">
        <f aca="true" t="shared" si="6" ref="H43:J44">H44</f>
        <v>1919</v>
      </c>
      <c r="I43" s="740">
        <f t="shared" si="6"/>
        <v>2083.6</v>
      </c>
      <c r="J43" s="69">
        <f t="shared" si="6"/>
        <v>2292</v>
      </c>
      <c r="K43" s="32"/>
      <c r="L43"/>
      <c r="M43"/>
    </row>
    <row r="44" spans="1:13" ht="19.5" customHeight="1">
      <c r="A44" s="78" t="s">
        <v>123</v>
      </c>
      <c r="B44" s="116" t="s">
        <v>122</v>
      </c>
      <c r="C44" s="116" t="s">
        <v>329</v>
      </c>
      <c r="D44" s="116" t="s">
        <v>48</v>
      </c>
      <c r="E44" s="116" t="s">
        <v>205</v>
      </c>
      <c r="F44" s="403" t="s">
        <v>63</v>
      </c>
      <c r="G44" s="1060"/>
      <c r="H44" s="223">
        <f t="shared" si="6"/>
        <v>1919</v>
      </c>
      <c r="I44" s="740">
        <f t="shared" si="6"/>
        <v>2083.6</v>
      </c>
      <c r="J44" s="69">
        <f t="shared" si="6"/>
        <v>2292</v>
      </c>
      <c r="K44" s="32"/>
      <c r="L44"/>
      <c r="M44"/>
    </row>
    <row r="45" spans="1:13" ht="19.5" customHeight="1">
      <c r="A45" s="78" t="s">
        <v>1</v>
      </c>
      <c r="B45" s="116" t="s">
        <v>122</v>
      </c>
      <c r="C45" s="116" t="s">
        <v>329</v>
      </c>
      <c r="D45" s="116" t="s">
        <v>48</v>
      </c>
      <c r="E45" s="116" t="s">
        <v>205</v>
      </c>
      <c r="F45" s="403" t="s">
        <v>63</v>
      </c>
      <c r="G45" s="1061" t="s">
        <v>0</v>
      </c>
      <c r="H45" s="223">
        <v>1919</v>
      </c>
      <c r="I45" s="235">
        <v>2083.6</v>
      </c>
      <c r="J45" s="69">
        <v>2292</v>
      </c>
      <c r="K45" s="32"/>
      <c r="L45" s="20"/>
      <c r="M45" s="20"/>
    </row>
    <row r="46" spans="1:13" ht="109.5" customHeight="1">
      <c r="A46" s="67" t="s">
        <v>347</v>
      </c>
      <c r="B46" s="81" t="s">
        <v>122</v>
      </c>
      <c r="C46" s="81" t="s">
        <v>329</v>
      </c>
      <c r="D46" s="81" t="s">
        <v>48</v>
      </c>
      <c r="E46" s="81" t="s">
        <v>171</v>
      </c>
      <c r="F46" s="224"/>
      <c r="G46" s="1062"/>
      <c r="H46" s="684">
        <f aca="true" t="shared" si="7" ref="H46:J47">H47</f>
        <v>869.8</v>
      </c>
      <c r="I46" s="739">
        <f t="shared" si="7"/>
        <v>0</v>
      </c>
      <c r="J46" s="235">
        <f t="shared" si="7"/>
        <v>0</v>
      </c>
      <c r="K46" s="32"/>
      <c r="L46"/>
      <c r="M46"/>
    </row>
    <row r="47" spans="1:13" ht="15.75" customHeight="1">
      <c r="A47" s="78" t="s">
        <v>123</v>
      </c>
      <c r="B47" s="115" t="s">
        <v>122</v>
      </c>
      <c r="C47" s="116" t="s">
        <v>329</v>
      </c>
      <c r="D47" s="116" t="s">
        <v>48</v>
      </c>
      <c r="E47" s="117" t="s">
        <v>171</v>
      </c>
      <c r="F47" s="224" t="s">
        <v>63</v>
      </c>
      <c r="G47" s="1062"/>
      <c r="H47" s="684">
        <f t="shared" si="7"/>
        <v>869.8</v>
      </c>
      <c r="I47" s="740">
        <f t="shared" si="7"/>
        <v>0</v>
      </c>
      <c r="J47" s="238">
        <f t="shared" si="7"/>
        <v>0</v>
      </c>
      <c r="K47" s="32"/>
      <c r="L47"/>
      <c r="M47"/>
    </row>
    <row r="48" spans="1:13" ht="16.5" customHeight="1" thickBot="1">
      <c r="A48" s="405" t="s">
        <v>1</v>
      </c>
      <c r="B48" s="1063" t="s">
        <v>122</v>
      </c>
      <c r="C48" s="220" t="s">
        <v>329</v>
      </c>
      <c r="D48" s="220" t="s">
        <v>48</v>
      </c>
      <c r="E48" s="1064" t="s">
        <v>171</v>
      </c>
      <c r="F48" s="222" t="s">
        <v>63</v>
      </c>
      <c r="G48" s="221" t="s">
        <v>0</v>
      </c>
      <c r="H48" s="248">
        <v>869.8</v>
      </c>
      <c r="I48" s="1065">
        <v>0</v>
      </c>
      <c r="J48" s="1066">
        <v>0</v>
      </c>
      <c r="K48" s="32"/>
      <c r="L48"/>
      <c r="M48"/>
    </row>
    <row r="49" spans="1:13" ht="30" customHeight="1" hidden="1" thickBot="1">
      <c r="A49" s="67" t="s">
        <v>268</v>
      </c>
      <c r="B49" s="80" t="s">
        <v>122</v>
      </c>
      <c r="C49" s="81" t="s">
        <v>103</v>
      </c>
      <c r="D49" s="81" t="s">
        <v>48</v>
      </c>
      <c r="E49" s="82" t="s">
        <v>269</v>
      </c>
      <c r="F49" s="403"/>
      <c r="G49" s="402"/>
      <c r="H49" s="235">
        <f aca="true" t="shared" si="8" ref="H49:J50">H50</f>
        <v>0</v>
      </c>
      <c r="I49" s="774">
        <f t="shared" si="8"/>
        <v>0</v>
      </c>
      <c r="J49" s="235">
        <f t="shared" si="8"/>
        <v>0</v>
      </c>
      <c r="K49" s="32"/>
      <c r="L49"/>
      <c r="M49"/>
    </row>
    <row r="50" spans="1:13" ht="21" customHeight="1" hidden="1" thickBot="1">
      <c r="A50" s="67" t="s">
        <v>98</v>
      </c>
      <c r="B50" s="115" t="s">
        <v>122</v>
      </c>
      <c r="C50" s="116" t="s">
        <v>103</v>
      </c>
      <c r="D50" s="116" t="s">
        <v>48</v>
      </c>
      <c r="E50" s="117" t="s">
        <v>269</v>
      </c>
      <c r="F50" s="403" t="s">
        <v>63</v>
      </c>
      <c r="G50" s="402"/>
      <c r="H50" s="235">
        <f t="shared" si="8"/>
        <v>0</v>
      </c>
      <c r="I50" s="774">
        <f t="shared" si="8"/>
        <v>0</v>
      </c>
      <c r="J50" s="238">
        <f t="shared" si="8"/>
        <v>0</v>
      </c>
      <c r="K50" s="32"/>
      <c r="L50"/>
      <c r="M50"/>
    </row>
    <row r="51" spans="1:15" ht="21" customHeight="1" hidden="1" thickBot="1">
      <c r="A51" s="78" t="s">
        <v>1</v>
      </c>
      <c r="B51" s="925" t="s">
        <v>122</v>
      </c>
      <c r="C51" s="905" t="s">
        <v>103</v>
      </c>
      <c r="D51" s="905" t="s">
        <v>48</v>
      </c>
      <c r="E51" s="926" t="s">
        <v>269</v>
      </c>
      <c r="F51" s="75" t="s">
        <v>63</v>
      </c>
      <c r="G51" s="219" t="s">
        <v>0</v>
      </c>
      <c r="H51" s="69"/>
      <c r="I51" s="927">
        <v>0</v>
      </c>
      <c r="J51" s="906">
        <v>0</v>
      </c>
      <c r="K51" s="32"/>
      <c r="L51"/>
      <c r="M51"/>
      <c r="O51" s="56"/>
    </row>
    <row r="52" spans="1:13" ht="51" customHeight="1" hidden="1">
      <c r="A52" s="944"/>
      <c r="B52" s="725"/>
      <c r="C52" s="726"/>
      <c r="D52" s="726"/>
      <c r="E52" s="945"/>
      <c r="F52" s="946"/>
      <c r="G52" s="947"/>
      <c r="H52" s="948"/>
      <c r="I52" s="949"/>
      <c r="J52" s="950"/>
      <c r="K52" s="32"/>
      <c r="L52"/>
      <c r="M52"/>
    </row>
    <row r="53" spans="1:13" ht="64.5" customHeight="1">
      <c r="A53" s="398" t="s">
        <v>348</v>
      </c>
      <c r="B53" s="1067" t="s">
        <v>120</v>
      </c>
      <c r="C53" s="1055" t="s">
        <v>80</v>
      </c>
      <c r="D53" s="1055" t="s">
        <v>79</v>
      </c>
      <c r="E53" s="1055" t="s">
        <v>77</v>
      </c>
      <c r="F53" s="1068"/>
      <c r="G53" s="1069"/>
      <c r="H53" s="1058">
        <f aca="true" t="shared" si="9" ref="H53:J54">H54</f>
        <v>435.3</v>
      </c>
      <c r="I53" s="1070">
        <f t="shared" si="9"/>
        <v>228.8</v>
      </c>
      <c r="J53" s="1071">
        <f t="shared" si="9"/>
        <v>228.8</v>
      </c>
      <c r="K53" s="32"/>
      <c r="L53"/>
      <c r="M53"/>
    </row>
    <row r="54" spans="1:13" ht="15.75" customHeight="1">
      <c r="A54" s="782" t="s">
        <v>328</v>
      </c>
      <c r="B54" s="240" t="s">
        <v>120</v>
      </c>
      <c r="C54" s="202" t="s">
        <v>329</v>
      </c>
      <c r="D54" s="202" t="s">
        <v>79</v>
      </c>
      <c r="E54" s="202" t="s">
        <v>77</v>
      </c>
      <c r="F54" s="110"/>
      <c r="G54" s="200"/>
      <c r="H54" s="235">
        <f t="shared" si="9"/>
        <v>435.3</v>
      </c>
      <c r="I54" s="1072">
        <f t="shared" si="9"/>
        <v>228.8</v>
      </c>
      <c r="J54" s="223">
        <f t="shared" si="9"/>
        <v>228.8</v>
      </c>
      <c r="K54" s="32"/>
      <c r="L54"/>
      <c r="M54"/>
    </row>
    <row r="55" spans="1:13" ht="87.75" customHeight="1">
      <c r="A55" s="78" t="s">
        <v>363</v>
      </c>
      <c r="B55" s="115" t="s">
        <v>120</v>
      </c>
      <c r="C55" s="116" t="s">
        <v>329</v>
      </c>
      <c r="D55" s="116" t="s">
        <v>48</v>
      </c>
      <c r="E55" s="116" t="s">
        <v>77</v>
      </c>
      <c r="F55" s="1073"/>
      <c r="G55" s="563"/>
      <c r="H55" s="303">
        <f>H56+H59</f>
        <v>435.3</v>
      </c>
      <c r="I55" s="1074">
        <f>I59</f>
        <v>228.8</v>
      </c>
      <c r="J55" s="114">
        <f>J59</f>
        <v>228.8</v>
      </c>
      <c r="K55" s="32"/>
      <c r="L55"/>
      <c r="M55"/>
    </row>
    <row r="56" spans="1:13" ht="27.75" customHeight="1">
      <c r="A56" s="1181" t="s">
        <v>164</v>
      </c>
      <c r="B56" s="229" t="s">
        <v>120</v>
      </c>
      <c r="C56" s="230" t="s">
        <v>103</v>
      </c>
      <c r="D56" s="230" t="s">
        <v>48</v>
      </c>
      <c r="E56" s="230" t="s">
        <v>165</v>
      </c>
      <c r="F56" s="75"/>
      <c r="G56" s="231"/>
      <c r="H56" s="678" t="str">
        <f>H57</f>
        <v>20,0</v>
      </c>
      <c r="I56" s="1182">
        <f>I57</f>
        <v>0</v>
      </c>
      <c r="J56" s="235">
        <f>J57</f>
        <v>0</v>
      </c>
      <c r="K56" s="32"/>
      <c r="L56"/>
      <c r="M56"/>
    </row>
    <row r="57" spans="1:13" ht="30" customHeight="1">
      <c r="A57" s="1181" t="s">
        <v>51</v>
      </c>
      <c r="B57" s="229" t="s">
        <v>120</v>
      </c>
      <c r="C57" s="230" t="s">
        <v>103</v>
      </c>
      <c r="D57" s="230" t="s">
        <v>48</v>
      </c>
      <c r="E57" s="390" t="s">
        <v>165</v>
      </c>
      <c r="F57" s="403" t="s">
        <v>53</v>
      </c>
      <c r="G57" s="557"/>
      <c r="H57" s="403" t="s">
        <v>174</v>
      </c>
      <c r="I57" s="1182">
        <f>I58</f>
        <v>0</v>
      </c>
      <c r="J57" s="235">
        <f>J58</f>
        <v>0</v>
      </c>
      <c r="K57" s="176"/>
      <c r="L57"/>
      <c r="M57"/>
    </row>
    <row r="58" spans="1:11" ht="39" customHeight="1">
      <c r="A58" s="1183" t="s">
        <v>286</v>
      </c>
      <c r="B58" s="229" t="s">
        <v>120</v>
      </c>
      <c r="C58" s="230" t="s">
        <v>103</v>
      </c>
      <c r="D58" s="230" t="s">
        <v>48</v>
      </c>
      <c r="E58" s="230" t="s">
        <v>165</v>
      </c>
      <c r="F58" s="403" t="s">
        <v>53</v>
      </c>
      <c r="G58" s="557" t="s">
        <v>302</v>
      </c>
      <c r="H58" s="403" t="s">
        <v>174</v>
      </c>
      <c r="I58" s="1182">
        <v>0</v>
      </c>
      <c r="J58" s="235">
        <v>0</v>
      </c>
      <c r="K58" s="32"/>
    </row>
    <row r="59" spans="1:11" ht="49.5" customHeight="1">
      <c r="A59" s="217" t="s">
        <v>296</v>
      </c>
      <c r="B59" s="115" t="s">
        <v>120</v>
      </c>
      <c r="C59" s="116" t="s">
        <v>329</v>
      </c>
      <c r="D59" s="116" t="s">
        <v>48</v>
      </c>
      <c r="E59" s="116" t="s">
        <v>119</v>
      </c>
      <c r="F59" s="1075"/>
      <c r="G59" s="231"/>
      <c r="H59" s="684">
        <f aca="true" t="shared" si="10" ref="H59:J60">H60</f>
        <v>415.3</v>
      </c>
      <c r="I59" s="741">
        <f t="shared" si="10"/>
        <v>228.8</v>
      </c>
      <c r="J59" s="238">
        <f t="shared" si="10"/>
        <v>228.8</v>
      </c>
      <c r="K59" s="32"/>
    </row>
    <row r="60" spans="1:15" s="33" customFormat="1" ht="27" customHeight="1">
      <c r="A60" s="217" t="s">
        <v>61</v>
      </c>
      <c r="B60" s="115" t="s">
        <v>120</v>
      </c>
      <c r="C60" s="116" t="s">
        <v>329</v>
      </c>
      <c r="D60" s="116" t="s">
        <v>48</v>
      </c>
      <c r="E60" s="116" t="s">
        <v>119</v>
      </c>
      <c r="F60" s="75" t="s">
        <v>53</v>
      </c>
      <c r="G60" s="563"/>
      <c r="H60" s="684">
        <f t="shared" si="10"/>
        <v>415.3</v>
      </c>
      <c r="I60" s="897">
        <f t="shared" si="10"/>
        <v>228.8</v>
      </c>
      <c r="J60" s="238">
        <f t="shared" si="10"/>
        <v>228.8</v>
      </c>
      <c r="K60" s="170"/>
      <c r="L60" s="169"/>
      <c r="M60" s="169"/>
      <c r="O60" s="20"/>
    </row>
    <row r="61" spans="1:15" s="33" customFormat="1" ht="30.75" customHeight="1" thickBot="1">
      <c r="A61" s="1076" t="s">
        <v>286</v>
      </c>
      <c r="B61" s="1077" t="s">
        <v>120</v>
      </c>
      <c r="C61" s="225" t="s">
        <v>329</v>
      </c>
      <c r="D61" s="225" t="s">
        <v>48</v>
      </c>
      <c r="E61" s="225" t="s">
        <v>119</v>
      </c>
      <c r="F61" s="1078">
        <v>240</v>
      </c>
      <c r="G61" s="942" t="s">
        <v>41</v>
      </c>
      <c r="H61" s="708">
        <v>415.3</v>
      </c>
      <c r="I61" s="844">
        <v>228.8</v>
      </c>
      <c r="J61" s="248">
        <v>228.8</v>
      </c>
      <c r="K61" s="170"/>
      <c r="L61" s="169"/>
      <c r="M61" s="169"/>
      <c r="O61" s="20"/>
    </row>
    <row r="62" spans="1:13" ht="101.25" customHeight="1">
      <c r="A62" s="1079" t="s">
        <v>337</v>
      </c>
      <c r="B62" s="1080" t="s">
        <v>204</v>
      </c>
      <c r="C62" s="1080" t="s">
        <v>80</v>
      </c>
      <c r="D62" s="1080" t="s">
        <v>79</v>
      </c>
      <c r="E62" s="1080" t="s">
        <v>77</v>
      </c>
      <c r="F62" s="780"/>
      <c r="G62" s="781"/>
      <c r="H62" s="1081">
        <f aca="true" t="shared" si="11" ref="H62:J63">H63</f>
        <v>35</v>
      </c>
      <c r="I62" s="784">
        <f t="shared" si="11"/>
        <v>37.5</v>
      </c>
      <c r="J62" s="784">
        <f t="shared" si="11"/>
        <v>37.5</v>
      </c>
      <c r="K62" s="32"/>
      <c r="L62"/>
      <c r="M62"/>
    </row>
    <row r="63" spans="1:13" ht="22.5" customHeight="1">
      <c r="A63" s="131" t="s">
        <v>328</v>
      </c>
      <c r="B63" s="202" t="s">
        <v>116</v>
      </c>
      <c r="C63" s="202" t="s">
        <v>329</v>
      </c>
      <c r="D63" s="202" t="s">
        <v>79</v>
      </c>
      <c r="E63" s="202" t="s">
        <v>77</v>
      </c>
      <c r="F63" s="92"/>
      <c r="G63" s="122"/>
      <c r="H63" s="809">
        <f t="shared" si="11"/>
        <v>35</v>
      </c>
      <c r="I63" s="114">
        <f t="shared" si="11"/>
        <v>37.5</v>
      </c>
      <c r="J63" s="114">
        <f t="shared" si="11"/>
        <v>37.5</v>
      </c>
      <c r="K63" s="32"/>
      <c r="L63"/>
      <c r="M63"/>
    </row>
    <row r="64" spans="1:13" ht="55.5" customHeight="1">
      <c r="A64" s="83" t="s">
        <v>362</v>
      </c>
      <c r="B64" s="202" t="s">
        <v>116</v>
      </c>
      <c r="C64" s="202" t="s">
        <v>329</v>
      </c>
      <c r="D64" s="202" t="s">
        <v>48</v>
      </c>
      <c r="E64" s="202" t="s">
        <v>77</v>
      </c>
      <c r="F64" s="92"/>
      <c r="G64" s="122"/>
      <c r="H64" s="809">
        <f>H65+H68</f>
        <v>35</v>
      </c>
      <c r="I64" s="809">
        <f>I65+I68</f>
        <v>37.5</v>
      </c>
      <c r="J64" s="809">
        <f>J65+J68</f>
        <v>37.5</v>
      </c>
      <c r="K64" s="32"/>
      <c r="L64"/>
      <c r="M64"/>
    </row>
    <row r="65" spans="1:13" ht="27" customHeight="1">
      <c r="A65" s="83" t="s">
        <v>118</v>
      </c>
      <c r="B65" s="202" t="s">
        <v>116</v>
      </c>
      <c r="C65" s="202" t="s">
        <v>329</v>
      </c>
      <c r="D65" s="202" t="s">
        <v>48</v>
      </c>
      <c r="E65" s="202" t="s">
        <v>144</v>
      </c>
      <c r="F65" s="92"/>
      <c r="G65" s="122"/>
      <c r="H65" s="92" t="str">
        <f aca="true" t="shared" si="12" ref="H65:J66">H66</f>
        <v>10,0</v>
      </c>
      <c r="I65" s="656">
        <f t="shared" si="12"/>
        <v>17.5</v>
      </c>
      <c r="J65" s="69">
        <f t="shared" si="12"/>
        <v>17.5</v>
      </c>
      <c r="K65" s="32"/>
      <c r="L65"/>
      <c r="M65"/>
    </row>
    <row r="66" spans="1:13" ht="28.5" customHeight="1">
      <c r="A66" s="67" t="s">
        <v>51</v>
      </c>
      <c r="B66" s="101" t="s">
        <v>116</v>
      </c>
      <c r="C66" s="101" t="s">
        <v>329</v>
      </c>
      <c r="D66" s="101" t="s">
        <v>48</v>
      </c>
      <c r="E66" s="101" t="s">
        <v>144</v>
      </c>
      <c r="F66" s="92" t="s">
        <v>53</v>
      </c>
      <c r="G66" s="122"/>
      <c r="H66" s="122" t="s">
        <v>181</v>
      </c>
      <c r="I66" s="1082">
        <f t="shared" si="12"/>
        <v>17.5</v>
      </c>
      <c r="J66" s="69">
        <f t="shared" si="12"/>
        <v>17.5</v>
      </c>
      <c r="K66" s="32"/>
      <c r="L66"/>
      <c r="M66"/>
    </row>
    <row r="67" spans="1:13" ht="19.5" customHeight="1">
      <c r="A67" s="83" t="s">
        <v>45</v>
      </c>
      <c r="B67" s="419" t="s">
        <v>116</v>
      </c>
      <c r="C67" s="419" t="s">
        <v>329</v>
      </c>
      <c r="D67" s="419" t="s">
        <v>48</v>
      </c>
      <c r="E67" s="419" t="s">
        <v>144</v>
      </c>
      <c r="F67" s="92" t="s">
        <v>53</v>
      </c>
      <c r="G67" s="122" t="s">
        <v>28</v>
      </c>
      <c r="H67" s="69">
        <v>10</v>
      </c>
      <c r="I67" s="1082">
        <v>17.5</v>
      </c>
      <c r="J67" s="69">
        <v>17.5</v>
      </c>
      <c r="K67" s="32"/>
      <c r="L67"/>
      <c r="M67"/>
    </row>
    <row r="68" spans="1:13" ht="48.75" customHeight="1">
      <c r="A68" s="67" t="s">
        <v>117</v>
      </c>
      <c r="B68" s="419" t="s">
        <v>116</v>
      </c>
      <c r="C68" s="419" t="s">
        <v>329</v>
      </c>
      <c r="D68" s="419" t="s">
        <v>48</v>
      </c>
      <c r="E68" s="102" t="s">
        <v>115</v>
      </c>
      <c r="F68" s="92"/>
      <c r="G68" s="122"/>
      <c r="H68" s="809">
        <f aca="true" t="shared" si="13" ref="H68:J69">H69</f>
        <v>25</v>
      </c>
      <c r="I68" s="1082">
        <f t="shared" si="13"/>
        <v>20</v>
      </c>
      <c r="J68" s="69">
        <f t="shared" si="13"/>
        <v>20</v>
      </c>
      <c r="K68" s="32"/>
      <c r="L68"/>
      <c r="M68"/>
    </row>
    <row r="69" spans="1:13" ht="28.5" customHeight="1">
      <c r="A69" s="67" t="s">
        <v>51</v>
      </c>
      <c r="B69" s="419" t="s">
        <v>116</v>
      </c>
      <c r="C69" s="419" t="s">
        <v>329</v>
      </c>
      <c r="D69" s="419" t="s">
        <v>48</v>
      </c>
      <c r="E69" s="95" t="s">
        <v>115</v>
      </c>
      <c r="F69" s="92" t="s">
        <v>53</v>
      </c>
      <c r="G69" s="122"/>
      <c r="H69" s="809">
        <f t="shared" si="13"/>
        <v>25</v>
      </c>
      <c r="I69" s="1082">
        <f t="shared" si="13"/>
        <v>20</v>
      </c>
      <c r="J69" s="69">
        <f t="shared" si="13"/>
        <v>20</v>
      </c>
      <c r="K69" s="32"/>
      <c r="L69"/>
      <c r="M69"/>
    </row>
    <row r="70" spans="1:13" ht="22.5" customHeight="1" thickBot="1">
      <c r="A70" s="292" t="s">
        <v>45</v>
      </c>
      <c r="B70" s="293" t="s">
        <v>116</v>
      </c>
      <c r="C70" s="293" t="s">
        <v>329</v>
      </c>
      <c r="D70" s="293" t="s">
        <v>48</v>
      </c>
      <c r="E70" s="293" t="s">
        <v>115</v>
      </c>
      <c r="F70" s="246" t="s">
        <v>53</v>
      </c>
      <c r="G70" s="247" t="s">
        <v>28</v>
      </c>
      <c r="H70" s="248">
        <v>25</v>
      </c>
      <c r="I70" s="248">
        <v>20</v>
      </c>
      <c r="J70" s="248">
        <v>20</v>
      </c>
      <c r="K70" s="32"/>
      <c r="L70"/>
      <c r="M70"/>
    </row>
    <row r="71" spans="1:13" ht="60" customHeight="1">
      <c r="A71" s="777" t="s">
        <v>345</v>
      </c>
      <c r="B71" s="778" t="s">
        <v>111</v>
      </c>
      <c r="C71" s="779" t="s">
        <v>80</v>
      </c>
      <c r="D71" s="779" t="s">
        <v>79</v>
      </c>
      <c r="E71" s="779" t="s">
        <v>77</v>
      </c>
      <c r="F71" s="780"/>
      <c r="G71" s="781"/>
      <c r="H71" s="899">
        <f>H72</f>
        <v>3750.5</v>
      </c>
      <c r="I71" s="742">
        <f>I72</f>
        <v>1392.5</v>
      </c>
      <c r="J71" s="743">
        <f>J72</f>
        <v>1186.3</v>
      </c>
      <c r="K71" s="32"/>
      <c r="L71"/>
      <c r="M71"/>
    </row>
    <row r="72" spans="1:13" ht="18" customHeight="1">
      <c r="A72" s="782" t="s">
        <v>328</v>
      </c>
      <c r="B72" s="100" t="s">
        <v>111</v>
      </c>
      <c r="C72" s="101" t="s">
        <v>329</v>
      </c>
      <c r="D72" s="101" t="s">
        <v>79</v>
      </c>
      <c r="E72" s="101" t="s">
        <v>77</v>
      </c>
      <c r="F72" s="92"/>
      <c r="G72" s="122"/>
      <c r="H72" s="235">
        <f>H73+H80</f>
        <v>3750.5</v>
      </c>
      <c r="I72" s="977">
        <f>I73+I80</f>
        <v>1392.5</v>
      </c>
      <c r="J72" s="235">
        <f>J73+J80</f>
        <v>1186.3</v>
      </c>
      <c r="K72" s="32"/>
      <c r="L72"/>
      <c r="M72"/>
    </row>
    <row r="73" spans="1:13" ht="49.5" customHeight="1">
      <c r="A73" s="302" t="s">
        <v>338</v>
      </c>
      <c r="B73" s="100" t="s">
        <v>111</v>
      </c>
      <c r="C73" s="101" t="s">
        <v>329</v>
      </c>
      <c r="D73" s="101" t="s">
        <v>48</v>
      </c>
      <c r="E73" s="101" t="s">
        <v>77</v>
      </c>
      <c r="F73" s="92"/>
      <c r="G73" s="122"/>
      <c r="H73" s="235">
        <f>H74+H77</f>
        <v>1931.6</v>
      </c>
      <c r="I73" s="235">
        <f>I74+I77</f>
        <v>911.6</v>
      </c>
      <c r="J73" s="235">
        <f>J74+J77</f>
        <v>911.6</v>
      </c>
      <c r="K73" s="32"/>
      <c r="L73"/>
      <c r="M73"/>
    </row>
    <row r="74" spans="1:13" ht="51.75" customHeight="1">
      <c r="A74" s="302" t="s">
        <v>114</v>
      </c>
      <c r="B74" s="100" t="s">
        <v>111</v>
      </c>
      <c r="C74" s="101" t="s">
        <v>329</v>
      </c>
      <c r="D74" s="101" t="s">
        <v>48</v>
      </c>
      <c r="E74" s="101" t="s">
        <v>113</v>
      </c>
      <c r="F74" s="92"/>
      <c r="G74" s="122"/>
      <c r="H74" s="238">
        <f aca="true" t="shared" si="14" ref="H74:J75">H75</f>
        <v>1300</v>
      </c>
      <c r="I74" s="1133">
        <f t="shared" si="14"/>
        <v>880</v>
      </c>
      <c r="J74" s="235">
        <f t="shared" si="14"/>
        <v>880</v>
      </c>
      <c r="K74" s="32"/>
      <c r="L74"/>
      <c r="M74"/>
    </row>
    <row r="75" spans="1:13" ht="27" customHeight="1">
      <c r="A75" s="162" t="s">
        <v>51</v>
      </c>
      <c r="B75" s="100" t="s">
        <v>111</v>
      </c>
      <c r="C75" s="101" t="s">
        <v>329</v>
      </c>
      <c r="D75" s="101" t="s">
        <v>48</v>
      </c>
      <c r="E75" s="101" t="s">
        <v>113</v>
      </c>
      <c r="F75" s="92" t="s">
        <v>53</v>
      </c>
      <c r="G75" s="565"/>
      <c r="H75" s="739">
        <f>H76</f>
        <v>1300</v>
      </c>
      <c r="I75" s="1132">
        <f t="shared" si="14"/>
        <v>880</v>
      </c>
      <c r="J75" s="235">
        <f t="shared" si="14"/>
        <v>880</v>
      </c>
      <c r="K75" s="32"/>
      <c r="L75"/>
      <c r="M75"/>
    </row>
    <row r="76" spans="1:15" ht="21" customHeight="1">
      <c r="A76" s="162" t="s">
        <v>44</v>
      </c>
      <c r="B76" s="100" t="s">
        <v>111</v>
      </c>
      <c r="C76" s="101" t="s">
        <v>329</v>
      </c>
      <c r="D76" s="101" t="s">
        <v>48</v>
      </c>
      <c r="E76" s="101" t="s">
        <v>113</v>
      </c>
      <c r="F76" s="92" t="s">
        <v>53</v>
      </c>
      <c r="G76" s="122" t="s">
        <v>43</v>
      </c>
      <c r="H76" s="235">
        <v>1300</v>
      </c>
      <c r="I76" s="898">
        <v>880</v>
      </c>
      <c r="J76" s="238">
        <v>880</v>
      </c>
      <c r="K76" s="32"/>
      <c r="L76"/>
      <c r="M76"/>
      <c r="O76" s="1"/>
    </row>
    <row r="77" spans="1:13" ht="37.5" customHeight="1">
      <c r="A77" s="441" t="s">
        <v>349</v>
      </c>
      <c r="B77" s="100" t="s">
        <v>111</v>
      </c>
      <c r="C77" s="101" t="s">
        <v>329</v>
      </c>
      <c r="D77" s="101" t="s">
        <v>48</v>
      </c>
      <c r="E77" s="101" t="s">
        <v>269</v>
      </c>
      <c r="F77" s="92"/>
      <c r="G77" s="122"/>
      <c r="H77" s="235">
        <f>H78</f>
        <v>631.6</v>
      </c>
      <c r="I77" s="739">
        <f aca="true" t="shared" si="15" ref="H77:J78">I78</f>
        <v>31.6</v>
      </c>
      <c r="J77" s="235">
        <f t="shared" si="15"/>
        <v>31.6</v>
      </c>
      <c r="K77" s="32"/>
      <c r="L77"/>
      <c r="M77"/>
    </row>
    <row r="78" spans="1:15" ht="24.75" customHeight="1">
      <c r="A78" s="162" t="s">
        <v>51</v>
      </c>
      <c r="B78" s="100" t="s">
        <v>111</v>
      </c>
      <c r="C78" s="101" t="s">
        <v>329</v>
      </c>
      <c r="D78" s="101" t="s">
        <v>48</v>
      </c>
      <c r="E78" s="101" t="s">
        <v>269</v>
      </c>
      <c r="F78" s="92" t="s">
        <v>53</v>
      </c>
      <c r="G78" s="122"/>
      <c r="H78" s="235">
        <f t="shared" si="15"/>
        <v>631.6</v>
      </c>
      <c r="I78" s="739">
        <f t="shared" si="15"/>
        <v>31.6</v>
      </c>
      <c r="J78" s="235">
        <f t="shared" si="15"/>
        <v>31.6</v>
      </c>
      <c r="K78" s="32"/>
      <c r="L78"/>
      <c r="M78"/>
      <c r="O78" s="943"/>
    </row>
    <row r="79" spans="1:13" ht="18" customHeight="1">
      <c r="A79" s="441" t="s">
        <v>44</v>
      </c>
      <c r="B79" s="240" t="s">
        <v>111</v>
      </c>
      <c r="C79" s="202" t="s">
        <v>329</v>
      </c>
      <c r="D79" s="202" t="s">
        <v>48</v>
      </c>
      <c r="E79" s="202" t="s">
        <v>269</v>
      </c>
      <c r="F79" s="92" t="s">
        <v>53</v>
      </c>
      <c r="G79" s="122" t="s">
        <v>43</v>
      </c>
      <c r="H79" s="235">
        <v>631.6</v>
      </c>
      <c r="I79" s="235">
        <v>31.6</v>
      </c>
      <c r="J79" s="235">
        <v>31.6</v>
      </c>
      <c r="K79" s="32"/>
      <c r="L79"/>
      <c r="M79"/>
    </row>
    <row r="80" spans="1:15" ht="38.25" customHeight="1">
      <c r="A80" s="441" t="s">
        <v>339</v>
      </c>
      <c r="B80" s="236" t="s">
        <v>111</v>
      </c>
      <c r="C80" s="203" t="s">
        <v>329</v>
      </c>
      <c r="D80" s="203" t="s">
        <v>108</v>
      </c>
      <c r="E80" s="203" t="s">
        <v>77</v>
      </c>
      <c r="F80" s="237"/>
      <c r="G80" s="920"/>
      <c r="H80" s="235">
        <f>H81+H84</f>
        <v>1818.8999999999999</v>
      </c>
      <c r="I80" s="235">
        <f>I81+I84</f>
        <v>480.9</v>
      </c>
      <c r="J80" s="235">
        <v>274.7</v>
      </c>
      <c r="K80" s="32"/>
      <c r="L80"/>
      <c r="M80"/>
      <c r="O80" s="943"/>
    </row>
    <row r="81" spans="1:13" ht="37.5" customHeight="1">
      <c r="A81" s="441" t="s">
        <v>112</v>
      </c>
      <c r="B81" s="236" t="s">
        <v>111</v>
      </c>
      <c r="C81" s="203" t="s">
        <v>329</v>
      </c>
      <c r="D81" s="203" t="s">
        <v>108</v>
      </c>
      <c r="E81" s="203" t="s">
        <v>110</v>
      </c>
      <c r="F81" s="237"/>
      <c r="G81" s="709"/>
      <c r="H81" s="235">
        <f aca="true" t="shared" si="16" ref="H81:J82">H82</f>
        <v>1292.6</v>
      </c>
      <c r="I81" s="739">
        <f t="shared" si="16"/>
        <v>480.9</v>
      </c>
      <c r="J81" s="235">
        <f t="shared" si="16"/>
        <v>274.7</v>
      </c>
      <c r="K81" s="32"/>
      <c r="L81"/>
      <c r="M81"/>
    </row>
    <row r="82" spans="1:13" ht="27" customHeight="1">
      <c r="A82" s="242" t="s">
        <v>51</v>
      </c>
      <c r="B82" s="236" t="s">
        <v>111</v>
      </c>
      <c r="C82" s="203" t="s">
        <v>329</v>
      </c>
      <c r="D82" s="203" t="s">
        <v>108</v>
      </c>
      <c r="E82" s="203" t="s">
        <v>110</v>
      </c>
      <c r="F82" s="237" t="s">
        <v>53</v>
      </c>
      <c r="G82" s="709"/>
      <c r="H82" s="235">
        <f t="shared" si="16"/>
        <v>1292.6</v>
      </c>
      <c r="I82" s="897">
        <f t="shared" si="16"/>
        <v>480.9</v>
      </c>
      <c r="J82" s="238">
        <f t="shared" si="16"/>
        <v>274.7</v>
      </c>
      <c r="K82" s="32"/>
      <c r="L82"/>
      <c r="M82"/>
    </row>
    <row r="83" spans="1:13" ht="16.5" customHeight="1">
      <c r="A83" s="242" t="s">
        <v>44</v>
      </c>
      <c r="B83" s="236" t="s">
        <v>111</v>
      </c>
      <c r="C83" s="203" t="s">
        <v>329</v>
      </c>
      <c r="D83" s="203" t="s">
        <v>108</v>
      </c>
      <c r="E83" s="203" t="s">
        <v>110</v>
      </c>
      <c r="F83" s="237" t="s">
        <v>53</v>
      </c>
      <c r="G83" s="920" t="s">
        <v>43</v>
      </c>
      <c r="H83" s="235">
        <v>1292.6</v>
      </c>
      <c r="I83" s="897">
        <v>480.9</v>
      </c>
      <c r="J83" s="238">
        <v>274.7</v>
      </c>
      <c r="K83" s="32"/>
      <c r="L83"/>
      <c r="M83"/>
    </row>
    <row r="84" spans="1:13" ht="35.25" customHeight="1">
      <c r="A84" s="441" t="s">
        <v>349</v>
      </c>
      <c r="B84" s="839" t="s">
        <v>111</v>
      </c>
      <c r="C84" s="840" t="s">
        <v>329</v>
      </c>
      <c r="D84" s="840" t="s">
        <v>108</v>
      </c>
      <c r="E84" s="841" t="s">
        <v>269</v>
      </c>
      <c r="F84" s="237"/>
      <c r="G84" s="709"/>
      <c r="H84" s="238">
        <f aca="true" t="shared" si="17" ref="H84:J86">H85</f>
        <v>526.3</v>
      </c>
      <c r="I84" s="897">
        <f t="shared" si="17"/>
        <v>0</v>
      </c>
      <c r="J84" s="238">
        <f t="shared" si="17"/>
        <v>0</v>
      </c>
      <c r="K84" s="32"/>
      <c r="L84"/>
      <c r="M84"/>
    </row>
    <row r="85" spans="1:13" ht="2.25" customHeight="1" hidden="1">
      <c r="A85" s="239"/>
      <c r="B85" s="216" t="s">
        <v>111</v>
      </c>
      <c r="C85" s="199" t="s">
        <v>103</v>
      </c>
      <c r="D85" s="199" t="s">
        <v>125</v>
      </c>
      <c r="E85" s="95" t="s">
        <v>203</v>
      </c>
      <c r="F85" s="237"/>
      <c r="G85" s="709"/>
      <c r="H85" s="235">
        <f t="shared" si="17"/>
        <v>526.3</v>
      </c>
      <c r="I85" s="656">
        <f t="shared" si="17"/>
        <v>0</v>
      </c>
      <c r="J85" s="69">
        <f t="shared" si="17"/>
        <v>0</v>
      </c>
      <c r="K85" s="32"/>
      <c r="L85"/>
      <c r="M85"/>
    </row>
    <row r="86" spans="1:13" ht="26.25" customHeight="1">
      <c r="A86" s="242" t="s">
        <v>51</v>
      </c>
      <c r="B86" s="243" t="s">
        <v>111</v>
      </c>
      <c r="C86" s="244" t="s">
        <v>329</v>
      </c>
      <c r="D86" s="244" t="s">
        <v>108</v>
      </c>
      <c r="E86" s="244" t="s">
        <v>269</v>
      </c>
      <c r="F86" s="245" t="s">
        <v>53</v>
      </c>
      <c r="G86" s="842"/>
      <c r="H86" s="238">
        <f t="shared" si="17"/>
        <v>526.3</v>
      </c>
      <c r="I86" s="739">
        <f t="shared" si="17"/>
        <v>0</v>
      </c>
      <c r="J86" s="235">
        <f t="shared" si="17"/>
        <v>0</v>
      </c>
      <c r="K86" s="32"/>
      <c r="L86"/>
      <c r="M86"/>
    </row>
    <row r="87" spans="1:13" ht="18" customHeight="1" thickBot="1">
      <c r="A87" s="162" t="s">
        <v>44</v>
      </c>
      <c r="B87" s="236" t="s">
        <v>111</v>
      </c>
      <c r="C87" s="203" t="s">
        <v>329</v>
      </c>
      <c r="D87" s="203" t="s">
        <v>108</v>
      </c>
      <c r="E87" s="203" t="s">
        <v>269</v>
      </c>
      <c r="F87" s="92" t="s">
        <v>53</v>
      </c>
      <c r="G87" s="122" t="s">
        <v>43</v>
      </c>
      <c r="H87" s="69">
        <v>526.3</v>
      </c>
      <c r="I87" s="783">
        <v>0</v>
      </c>
      <c r="J87" s="69">
        <v>0</v>
      </c>
      <c r="K87" s="32"/>
      <c r="L87"/>
      <c r="M87"/>
    </row>
    <row r="88" spans="1:13" ht="76.5" customHeight="1">
      <c r="A88" s="1083" t="s">
        <v>340</v>
      </c>
      <c r="B88" s="249" t="s">
        <v>109</v>
      </c>
      <c r="C88" s="250" t="s">
        <v>80</v>
      </c>
      <c r="D88" s="250" t="s">
        <v>79</v>
      </c>
      <c r="E88" s="1084" t="s">
        <v>77</v>
      </c>
      <c r="F88" s="276"/>
      <c r="G88" s="251"/>
      <c r="H88" s="1085">
        <f aca="true" t="shared" si="18" ref="H88:J89">H89</f>
        <v>1692.1</v>
      </c>
      <c r="I88" s="743">
        <f t="shared" si="18"/>
        <v>186.1</v>
      </c>
      <c r="J88" s="743">
        <f t="shared" si="18"/>
        <v>186.1</v>
      </c>
      <c r="K88" s="32"/>
      <c r="L88"/>
      <c r="M88"/>
    </row>
    <row r="89" spans="1:15" ht="15" customHeight="1">
      <c r="A89" s="162" t="s">
        <v>376</v>
      </c>
      <c r="B89" s="240" t="s">
        <v>109</v>
      </c>
      <c r="C89" s="202" t="s">
        <v>329</v>
      </c>
      <c r="D89" s="202" t="s">
        <v>79</v>
      </c>
      <c r="E89" s="241" t="s">
        <v>77</v>
      </c>
      <c r="F89" s="121"/>
      <c r="G89" s="92"/>
      <c r="H89" s="739">
        <f t="shared" si="18"/>
        <v>1692.1</v>
      </c>
      <c r="I89" s="235">
        <f t="shared" si="18"/>
        <v>186.1</v>
      </c>
      <c r="J89" s="235">
        <f t="shared" si="18"/>
        <v>186.1</v>
      </c>
      <c r="K89" s="166"/>
      <c r="O89" s="972"/>
    </row>
    <row r="90" spans="1:11" ht="54" customHeight="1">
      <c r="A90" s="217" t="s">
        <v>331</v>
      </c>
      <c r="B90" s="216" t="s">
        <v>109</v>
      </c>
      <c r="C90" s="199" t="s">
        <v>329</v>
      </c>
      <c r="D90" s="199" t="s">
        <v>48</v>
      </c>
      <c r="E90" s="95" t="s">
        <v>77</v>
      </c>
      <c r="F90" s="121"/>
      <c r="G90" s="92"/>
      <c r="H90" s="739">
        <f>H94+H97</f>
        <v>1692.1</v>
      </c>
      <c r="I90" s="235">
        <f>I94+I97</f>
        <v>186.1</v>
      </c>
      <c r="J90" s="235">
        <f>J94+J97</f>
        <v>186.1</v>
      </c>
      <c r="K90" s="32"/>
    </row>
    <row r="91" spans="1:13" ht="0.75" customHeight="1" hidden="1">
      <c r="A91" s="253"/>
      <c r="B91" s="352"/>
      <c r="C91" s="550"/>
      <c r="D91" s="550"/>
      <c r="E91" s="1086"/>
      <c r="F91" s="121"/>
      <c r="G91" s="92"/>
      <c r="H91" s="644"/>
      <c r="I91" s="69"/>
      <c r="J91" s="69"/>
      <c r="K91" s="32"/>
      <c r="L91"/>
      <c r="M91"/>
    </row>
    <row r="92" spans="1:13" ht="51.75" customHeight="1" hidden="1">
      <c r="A92" s="162"/>
      <c r="B92" s="243"/>
      <c r="C92" s="244"/>
      <c r="D92" s="244"/>
      <c r="E92" s="645"/>
      <c r="F92" s="121"/>
      <c r="G92" s="92"/>
      <c r="H92" s="644"/>
      <c r="I92" s="69"/>
      <c r="J92" s="69"/>
      <c r="K92" s="32"/>
      <c r="L92"/>
      <c r="M92"/>
    </row>
    <row r="93" spans="1:13" ht="40.5" customHeight="1" hidden="1">
      <c r="A93" s="162"/>
      <c r="B93" s="243"/>
      <c r="C93" s="244"/>
      <c r="D93" s="244"/>
      <c r="E93" s="122"/>
      <c r="F93" s="121"/>
      <c r="G93" s="92"/>
      <c r="H93" s="644"/>
      <c r="I93" s="69"/>
      <c r="J93" s="69"/>
      <c r="K93" s="32"/>
      <c r="L93"/>
      <c r="M93"/>
    </row>
    <row r="94" spans="1:13" ht="99.75" customHeight="1" hidden="1">
      <c r="A94" s="162" t="s">
        <v>202</v>
      </c>
      <c r="B94" s="243" t="s">
        <v>109</v>
      </c>
      <c r="C94" s="244" t="s">
        <v>103</v>
      </c>
      <c r="D94" s="244" t="s">
        <v>48</v>
      </c>
      <c r="E94" s="645" t="s">
        <v>201</v>
      </c>
      <c r="F94" s="121"/>
      <c r="G94" s="92"/>
      <c r="H94" s="235">
        <f aca="true" t="shared" si="19" ref="H94:J95">H95</f>
        <v>0</v>
      </c>
      <c r="I94" s="69">
        <f t="shared" si="19"/>
        <v>0</v>
      </c>
      <c r="J94" s="69">
        <f t="shared" si="19"/>
        <v>0</v>
      </c>
      <c r="K94" s="32"/>
      <c r="L94"/>
      <c r="M94"/>
    </row>
    <row r="95" spans="1:13" ht="27" customHeight="1" hidden="1">
      <c r="A95" s="162" t="s">
        <v>51</v>
      </c>
      <c r="B95" s="216" t="s">
        <v>109</v>
      </c>
      <c r="C95" s="199" t="s">
        <v>103</v>
      </c>
      <c r="D95" s="199" t="s">
        <v>48</v>
      </c>
      <c r="E95" s="95" t="s">
        <v>201</v>
      </c>
      <c r="F95" s="121" t="s">
        <v>53</v>
      </c>
      <c r="G95" s="92"/>
      <c r="H95" s="235">
        <f t="shared" si="19"/>
        <v>0</v>
      </c>
      <c r="I95" s="69">
        <f t="shared" si="19"/>
        <v>0</v>
      </c>
      <c r="J95" s="69">
        <f t="shared" si="19"/>
        <v>0</v>
      </c>
      <c r="K95" s="32"/>
      <c r="L95"/>
      <c r="M95"/>
    </row>
    <row r="96" spans="1:13" ht="21.75" customHeight="1" hidden="1">
      <c r="A96" s="162" t="s">
        <v>42</v>
      </c>
      <c r="B96" s="216" t="s">
        <v>109</v>
      </c>
      <c r="C96" s="199" t="s">
        <v>103</v>
      </c>
      <c r="D96" s="199" t="s">
        <v>48</v>
      </c>
      <c r="E96" s="95" t="s">
        <v>201</v>
      </c>
      <c r="F96" s="121" t="s">
        <v>53</v>
      </c>
      <c r="G96" s="92" t="s">
        <v>41</v>
      </c>
      <c r="H96" s="235"/>
      <c r="I96" s="69"/>
      <c r="J96" s="69"/>
      <c r="K96" s="32"/>
      <c r="L96"/>
      <c r="M96"/>
    </row>
    <row r="97" spans="1:13" ht="98.25" customHeight="1">
      <c r="A97" s="162" t="s">
        <v>202</v>
      </c>
      <c r="B97" s="243" t="s">
        <v>109</v>
      </c>
      <c r="C97" s="244" t="s">
        <v>329</v>
      </c>
      <c r="D97" s="244" t="s">
        <v>48</v>
      </c>
      <c r="E97" s="645" t="s">
        <v>201</v>
      </c>
      <c r="F97" s="121"/>
      <c r="G97" s="92"/>
      <c r="H97" s="235">
        <f aca="true" t="shared" si="20" ref="H97:J98">H98</f>
        <v>1692.1</v>
      </c>
      <c r="I97" s="235">
        <f t="shared" si="20"/>
        <v>186.1</v>
      </c>
      <c r="J97" s="235">
        <f t="shared" si="20"/>
        <v>186.1</v>
      </c>
      <c r="K97" s="164"/>
      <c r="L97" s="172"/>
      <c r="M97"/>
    </row>
    <row r="98" spans="1:13" ht="24" customHeight="1">
      <c r="A98" s="162" t="s">
        <v>51</v>
      </c>
      <c r="B98" s="236" t="s">
        <v>109</v>
      </c>
      <c r="C98" s="203" t="s">
        <v>329</v>
      </c>
      <c r="D98" s="203" t="s">
        <v>48</v>
      </c>
      <c r="E98" s="439" t="s">
        <v>201</v>
      </c>
      <c r="F98" s="121" t="s">
        <v>53</v>
      </c>
      <c r="G98" s="92"/>
      <c r="H98" s="235">
        <f t="shared" si="20"/>
        <v>1692.1</v>
      </c>
      <c r="I98" s="235">
        <f t="shared" si="20"/>
        <v>186.1</v>
      </c>
      <c r="J98" s="235">
        <f t="shared" si="20"/>
        <v>186.1</v>
      </c>
      <c r="K98" s="32"/>
      <c r="L98"/>
      <c r="M98"/>
    </row>
    <row r="99" spans="1:13" ht="21.75" customHeight="1" thickBot="1">
      <c r="A99" s="681" t="s">
        <v>3</v>
      </c>
      <c r="B99" s="682" t="s">
        <v>109</v>
      </c>
      <c r="C99" s="683" t="s">
        <v>329</v>
      </c>
      <c r="D99" s="683" t="s">
        <v>48</v>
      </c>
      <c r="E99" s="1087" t="s">
        <v>201</v>
      </c>
      <c r="F99" s="256" t="s">
        <v>53</v>
      </c>
      <c r="G99" s="246" t="s">
        <v>2</v>
      </c>
      <c r="H99" s="843">
        <v>1692.1</v>
      </c>
      <c r="I99" s="248">
        <v>186.1</v>
      </c>
      <c r="J99" s="248">
        <v>186.1</v>
      </c>
      <c r="K99" s="32"/>
      <c r="L99"/>
      <c r="M99"/>
    </row>
    <row r="100" spans="1:13" ht="111.75" customHeight="1">
      <c r="A100" s="1054" t="s">
        <v>341</v>
      </c>
      <c r="B100" s="1088" t="s">
        <v>107</v>
      </c>
      <c r="C100" s="1089" t="s">
        <v>80</v>
      </c>
      <c r="D100" s="1089" t="s">
        <v>79</v>
      </c>
      <c r="E100" s="1084" t="s">
        <v>77</v>
      </c>
      <c r="F100" s="1090"/>
      <c r="G100" s="1090"/>
      <c r="H100" s="1071">
        <f>H102</f>
        <v>1185.3</v>
      </c>
      <c r="I100" s="743">
        <f aca="true" t="shared" si="21" ref="I100:J104">I101</f>
        <v>514.3</v>
      </c>
      <c r="J100" s="743">
        <f t="shared" si="21"/>
        <v>514.3</v>
      </c>
      <c r="K100" s="32"/>
      <c r="L100"/>
      <c r="M100"/>
    </row>
    <row r="101" spans="1:13" ht="18.75" customHeight="1">
      <c r="A101" s="67" t="s">
        <v>376</v>
      </c>
      <c r="B101" s="115" t="s">
        <v>107</v>
      </c>
      <c r="C101" s="116" t="s">
        <v>329</v>
      </c>
      <c r="D101" s="116" t="s">
        <v>79</v>
      </c>
      <c r="E101" s="117" t="s">
        <v>77</v>
      </c>
      <c r="F101" s="75"/>
      <c r="G101" s="75"/>
      <c r="H101" s="223">
        <f>H102</f>
        <v>1185.3</v>
      </c>
      <c r="I101" s="235">
        <f t="shared" si="21"/>
        <v>514.3</v>
      </c>
      <c r="J101" s="235">
        <f t="shared" si="21"/>
        <v>514.3</v>
      </c>
      <c r="K101" s="32"/>
      <c r="L101"/>
      <c r="M101"/>
    </row>
    <row r="102" spans="1:13" ht="54.75" customHeight="1">
      <c r="A102" s="78" t="s">
        <v>331</v>
      </c>
      <c r="B102" s="115" t="s">
        <v>107</v>
      </c>
      <c r="C102" s="116" t="s">
        <v>329</v>
      </c>
      <c r="D102" s="116" t="s">
        <v>48</v>
      </c>
      <c r="E102" s="117" t="s">
        <v>77</v>
      </c>
      <c r="F102" s="75"/>
      <c r="G102" s="75"/>
      <c r="H102" s="223">
        <f>H103</f>
        <v>1185.3</v>
      </c>
      <c r="I102" s="235">
        <f t="shared" si="21"/>
        <v>514.3</v>
      </c>
      <c r="J102" s="235">
        <f t="shared" si="21"/>
        <v>514.3</v>
      </c>
      <c r="K102" s="32"/>
      <c r="L102"/>
      <c r="M102"/>
    </row>
    <row r="103" spans="1:13" ht="87" customHeight="1">
      <c r="A103" s="78" t="s">
        <v>332</v>
      </c>
      <c r="B103" s="925" t="s">
        <v>107</v>
      </c>
      <c r="C103" s="905" t="s">
        <v>329</v>
      </c>
      <c r="D103" s="905" t="s">
        <v>48</v>
      </c>
      <c r="E103" s="926" t="s">
        <v>170</v>
      </c>
      <c r="F103" s="75"/>
      <c r="G103" s="75"/>
      <c r="H103" s="114">
        <f>H104</f>
        <v>1185.3</v>
      </c>
      <c r="I103" s="69">
        <f t="shared" si="21"/>
        <v>514.3</v>
      </c>
      <c r="J103" s="69">
        <f t="shared" si="21"/>
        <v>514.3</v>
      </c>
      <c r="K103" s="32"/>
      <c r="L103"/>
      <c r="M103"/>
    </row>
    <row r="104" spans="1:13" ht="26.25" customHeight="1">
      <c r="A104" s="78" t="s">
        <v>51</v>
      </c>
      <c r="B104" s="1126" t="s">
        <v>107</v>
      </c>
      <c r="C104" s="218" t="s">
        <v>329</v>
      </c>
      <c r="D104" s="218" t="s">
        <v>48</v>
      </c>
      <c r="E104" s="1127" t="s">
        <v>170</v>
      </c>
      <c r="F104" s="75" t="s">
        <v>53</v>
      </c>
      <c r="G104" s="75"/>
      <c r="H104" s="114">
        <f>H105+H106</f>
        <v>1185.3</v>
      </c>
      <c r="I104" s="69">
        <f t="shared" si="21"/>
        <v>514.3</v>
      </c>
      <c r="J104" s="69">
        <f t="shared" si="21"/>
        <v>514.3</v>
      </c>
      <c r="K104" s="32"/>
      <c r="L104"/>
      <c r="M104"/>
    </row>
    <row r="105" spans="1:13" ht="18" customHeight="1">
      <c r="A105" s="78" t="s">
        <v>33</v>
      </c>
      <c r="B105" s="1126" t="s">
        <v>107</v>
      </c>
      <c r="C105" s="218" t="s">
        <v>329</v>
      </c>
      <c r="D105" s="218" t="s">
        <v>48</v>
      </c>
      <c r="E105" s="1127" t="s">
        <v>170</v>
      </c>
      <c r="F105" s="75" t="s">
        <v>53</v>
      </c>
      <c r="G105" s="75" t="s">
        <v>32</v>
      </c>
      <c r="H105" s="114">
        <v>779.8</v>
      </c>
      <c r="I105" s="114">
        <v>514.3</v>
      </c>
      <c r="J105" s="114">
        <v>514.3</v>
      </c>
      <c r="K105" s="32"/>
      <c r="L105"/>
      <c r="M105"/>
    </row>
    <row r="106" spans="1:13" ht="28.5" customHeight="1" thickBot="1">
      <c r="A106" s="292" t="s">
        <v>44</v>
      </c>
      <c r="B106" s="1077" t="s">
        <v>107</v>
      </c>
      <c r="C106" s="225" t="s">
        <v>329</v>
      </c>
      <c r="D106" s="225" t="s">
        <v>48</v>
      </c>
      <c r="E106" s="1155" t="s">
        <v>170</v>
      </c>
      <c r="F106" s="222" t="s">
        <v>383</v>
      </c>
      <c r="G106" s="222" t="s">
        <v>43</v>
      </c>
      <c r="H106" s="708">
        <v>405.5</v>
      </c>
      <c r="I106" s="708">
        <v>0</v>
      </c>
      <c r="J106" s="1130">
        <v>0</v>
      </c>
      <c r="K106" s="164"/>
      <c r="L106" s="172"/>
      <c r="M106"/>
    </row>
    <row r="107" spans="1:11" ht="33" customHeight="1" hidden="1">
      <c r="A107" s="1091"/>
      <c r="B107" s="712"/>
      <c r="C107" s="712"/>
      <c r="D107" s="712"/>
      <c r="E107" s="1092"/>
      <c r="F107" s="1053"/>
      <c r="G107" s="711"/>
      <c r="H107" s="984"/>
      <c r="I107" s="984"/>
      <c r="J107" s="785"/>
      <c r="K107" s="174"/>
    </row>
    <row r="108" spans="1:11" ht="41.25" customHeight="1" hidden="1">
      <c r="A108" s="1091"/>
      <c r="B108" s="1051"/>
      <c r="C108" s="1052"/>
      <c r="D108" s="1052"/>
      <c r="E108" s="1093"/>
      <c r="F108" s="1053"/>
      <c r="G108" s="711"/>
      <c r="H108" s="1094"/>
      <c r="I108" s="984"/>
      <c r="J108" s="785"/>
      <c r="K108" s="174"/>
    </row>
    <row r="109" spans="1:11" ht="54" customHeight="1">
      <c r="A109" s="253" t="s">
        <v>342</v>
      </c>
      <c r="B109" s="216" t="s">
        <v>104</v>
      </c>
      <c r="C109" s="199" t="s">
        <v>80</v>
      </c>
      <c r="D109" s="199" t="s">
        <v>79</v>
      </c>
      <c r="E109" s="95" t="s">
        <v>77</v>
      </c>
      <c r="F109" s="121"/>
      <c r="G109" s="92"/>
      <c r="H109" s="783">
        <f aca="true" t="shared" si="22" ref="H109:J111">H110</f>
        <v>258.3</v>
      </c>
      <c r="I109" s="69">
        <f t="shared" si="22"/>
        <v>110</v>
      </c>
      <c r="J109" s="69">
        <f t="shared" si="22"/>
        <v>110</v>
      </c>
      <c r="K109" s="32"/>
    </row>
    <row r="110" spans="1:11" ht="26.25" customHeight="1">
      <c r="A110" s="162" t="s">
        <v>356</v>
      </c>
      <c r="B110" s="240" t="s">
        <v>104</v>
      </c>
      <c r="C110" s="202" t="s">
        <v>346</v>
      </c>
      <c r="D110" s="202" t="s">
        <v>79</v>
      </c>
      <c r="E110" s="241" t="s">
        <v>77</v>
      </c>
      <c r="F110" s="121"/>
      <c r="G110" s="92"/>
      <c r="H110" s="783">
        <f t="shared" si="22"/>
        <v>258.3</v>
      </c>
      <c r="I110" s="69">
        <f t="shared" si="22"/>
        <v>110</v>
      </c>
      <c r="J110" s="69">
        <f t="shared" si="22"/>
        <v>110</v>
      </c>
      <c r="K110" s="32"/>
    </row>
    <row r="111" spans="1:15" ht="37.5" customHeight="1">
      <c r="A111" s="162" t="s">
        <v>350</v>
      </c>
      <c r="B111" s="240" t="s">
        <v>104</v>
      </c>
      <c r="C111" s="202" t="s">
        <v>346</v>
      </c>
      <c r="D111" s="202" t="s">
        <v>48</v>
      </c>
      <c r="E111" s="241" t="s">
        <v>77</v>
      </c>
      <c r="F111" s="121"/>
      <c r="G111" s="92"/>
      <c r="H111" s="783">
        <f t="shared" si="22"/>
        <v>258.3</v>
      </c>
      <c r="I111" s="69">
        <f t="shared" si="22"/>
        <v>110</v>
      </c>
      <c r="J111" s="69">
        <f t="shared" si="22"/>
        <v>110</v>
      </c>
      <c r="K111" s="32"/>
      <c r="O111" s="972"/>
    </row>
    <row r="112" spans="1:11" ht="50.25" customHeight="1">
      <c r="A112" s="67" t="s">
        <v>351</v>
      </c>
      <c r="B112" s="240" t="s">
        <v>104</v>
      </c>
      <c r="C112" s="202" t="s">
        <v>346</v>
      </c>
      <c r="D112" s="202" t="s">
        <v>48</v>
      </c>
      <c r="E112" s="241" t="s">
        <v>106</v>
      </c>
      <c r="F112" s="121"/>
      <c r="G112" s="92"/>
      <c r="H112" s="656">
        <f aca="true" t="shared" si="23" ref="H112:J113">H113</f>
        <v>258.3</v>
      </c>
      <c r="I112" s="69">
        <f t="shared" si="23"/>
        <v>110</v>
      </c>
      <c r="J112" s="69">
        <f t="shared" si="23"/>
        <v>110</v>
      </c>
      <c r="K112" s="32"/>
    </row>
    <row r="113" spans="1:11" ht="27" customHeight="1">
      <c r="A113" s="162" t="s">
        <v>51</v>
      </c>
      <c r="B113" s="216" t="s">
        <v>104</v>
      </c>
      <c r="C113" s="199" t="s">
        <v>346</v>
      </c>
      <c r="D113" s="199" t="s">
        <v>48</v>
      </c>
      <c r="E113" s="95" t="s">
        <v>106</v>
      </c>
      <c r="F113" s="121" t="s">
        <v>53</v>
      </c>
      <c r="G113" s="92"/>
      <c r="H113" s="656">
        <f t="shared" si="23"/>
        <v>258.3</v>
      </c>
      <c r="I113" s="69">
        <f t="shared" si="23"/>
        <v>110</v>
      </c>
      <c r="J113" s="69">
        <f t="shared" si="23"/>
        <v>110</v>
      </c>
      <c r="K113" s="32"/>
    </row>
    <row r="114" spans="1:11" ht="19.5" customHeight="1" thickBot="1">
      <c r="A114" s="681" t="s">
        <v>44</v>
      </c>
      <c r="B114" s="758" t="s">
        <v>104</v>
      </c>
      <c r="C114" s="759" t="s">
        <v>346</v>
      </c>
      <c r="D114" s="759" t="s">
        <v>48</v>
      </c>
      <c r="E114" s="982" t="s">
        <v>106</v>
      </c>
      <c r="F114" s="256" t="s">
        <v>53</v>
      </c>
      <c r="G114" s="246" t="s">
        <v>43</v>
      </c>
      <c r="H114" s="844">
        <v>258.3</v>
      </c>
      <c r="I114" s="708">
        <v>110</v>
      </c>
      <c r="J114" s="708">
        <v>110</v>
      </c>
      <c r="K114" s="32"/>
    </row>
    <row r="115" spans="1:12" ht="27" customHeight="1" hidden="1">
      <c r="A115" s="162" t="s">
        <v>105</v>
      </c>
      <c r="B115" s="216" t="s">
        <v>104</v>
      </c>
      <c r="C115" s="199" t="s">
        <v>103</v>
      </c>
      <c r="D115" s="199" t="s">
        <v>48</v>
      </c>
      <c r="E115" s="95" t="s">
        <v>106</v>
      </c>
      <c r="F115" s="121"/>
      <c r="G115" s="92"/>
      <c r="H115" s="122"/>
      <c r="I115" s="1095"/>
      <c r="J115" s="192"/>
      <c r="K115" s="164"/>
      <c r="L115" s="172"/>
    </row>
    <row r="116" spans="1:11" ht="28.5" customHeight="1" hidden="1">
      <c r="A116" s="162" t="s">
        <v>51</v>
      </c>
      <c r="B116" s="243" t="s">
        <v>104</v>
      </c>
      <c r="C116" s="244" t="s">
        <v>103</v>
      </c>
      <c r="D116" s="244" t="s">
        <v>48</v>
      </c>
      <c r="E116" s="645" t="s">
        <v>106</v>
      </c>
      <c r="F116" s="121" t="s">
        <v>53</v>
      </c>
      <c r="G116" s="92"/>
      <c r="H116" s="122"/>
      <c r="I116" s="1095"/>
      <c r="J116" s="192"/>
      <c r="K116" s="32"/>
    </row>
    <row r="117" spans="1:11" ht="47.25" customHeight="1" hidden="1" thickBot="1">
      <c r="A117" s="681" t="s">
        <v>44</v>
      </c>
      <c r="B117" s="758" t="s">
        <v>104</v>
      </c>
      <c r="C117" s="759" t="s">
        <v>103</v>
      </c>
      <c r="D117" s="759" t="s">
        <v>48</v>
      </c>
      <c r="E117" s="982" t="s">
        <v>106</v>
      </c>
      <c r="F117" s="256" t="s">
        <v>53</v>
      </c>
      <c r="G117" s="246" t="s">
        <v>43</v>
      </c>
      <c r="H117" s="247"/>
      <c r="I117" s="1095"/>
      <c r="J117" s="192"/>
      <c r="K117" s="32"/>
    </row>
    <row r="118" spans="1:11" ht="57.75" customHeight="1" hidden="1" thickBot="1">
      <c r="A118" s="253" t="s">
        <v>102</v>
      </c>
      <c r="B118" s="243" t="s">
        <v>97</v>
      </c>
      <c r="C118" s="244" t="s">
        <v>80</v>
      </c>
      <c r="D118" s="244" t="s">
        <v>80</v>
      </c>
      <c r="E118" s="645" t="s">
        <v>77</v>
      </c>
      <c r="F118" s="92"/>
      <c r="G118" s="122"/>
      <c r="H118" s="69">
        <f>H119</f>
        <v>0</v>
      </c>
      <c r="I118" s="728">
        <f>I119</f>
        <v>0</v>
      </c>
      <c r="J118" s="729" t="s">
        <v>80</v>
      </c>
      <c r="K118" s="32"/>
    </row>
    <row r="119" spans="1:13" ht="38.25" customHeight="1" hidden="1" thickBot="1">
      <c r="A119" s="162" t="s">
        <v>101</v>
      </c>
      <c r="B119" s="216" t="s">
        <v>97</v>
      </c>
      <c r="C119" s="199" t="s">
        <v>80</v>
      </c>
      <c r="D119" s="199" t="s">
        <v>48</v>
      </c>
      <c r="E119" s="95" t="s">
        <v>77</v>
      </c>
      <c r="F119" s="92"/>
      <c r="G119" s="122"/>
      <c r="H119" s="69">
        <f>H120+H122</f>
        <v>0</v>
      </c>
      <c r="I119" s="711">
        <f>I120</f>
        <v>0</v>
      </c>
      <c r="J119" s="707" t="s">
        <v>80</v>
      </c>
      <c r="K119" s="164"/>
      <c r="L119"/>
      <c r="M119"/>
    </row>
    <row r="120" spans="1:13" ht="16.5" customHeight="1" hidden="1" thickBot="1">
      <c r="A120" s="162" t="s">
        <v>99</v>
      </c>
      <c r="B120" s="240" t="s">
        <v>97</v>
      </c>
      <c r="C120" s="202" t="s">
        <v>80</v>
      </c>
      <c r="D120" s="202" t="s">
        <v>48</v>
      </c>
      <c r="E120" s="71" t="s">
        <v>100</v>
      </c>
      <c r="F120" s="92" t="s">
        <v>63</v>
      </c>
      <c r="G120" s="122"/>
      <c r="H120" s="69">
        <v>0</v>
      </c>
      <c r="I120" s="711">
        <f>I121</f>
        <v>0</v>
      </c>
      <c r="J120" s="707" t="s">
        <v>80</v>
      </c>
      <c r="K120" s="32"/>
      <c r="L120"/>
      <c r="M120"/>
    </row>
    <row r="121" spans="1:13" ht="19.5" customHeight="1" hidden="1" thickBot="1">
      <c r="A121" s="693" t="s">
        <v>98</v>
      </c>
      <c r="B121" s="240" t="s">
        <v>97</v>
      </c>
      <c r="C121" s="202" t="s">
        <v>80</v>
      </c>
      <c r="D121" s="202" t="s">
        <v>48</v>
      </c>
      <c r="E121" s="102" t="s">
        <v>100</v>
      </c>
      <c r="F121" s="92" t="s">
        <v>63</v>
      </c>
      <c r="G121" s="122" t="s">
        <v>0</v>
      </c>
      <c r="H121" s="69">
        <v>0</v>
      </c>
      <c r="I121" s="711">
        <f>I122</f>
        <v>0</v>
      </c>
      <c r="J121" s="707" t="s">
        <v>80</v>
      </c>
      <c r="K121" s="32"/>
      <c r="L121"/>
      <c r="M121"/>
    </row>
    <row r="122" spans="1:13" ht="15.75" customHeight="1" hidden="1" thickBot="1">
      <c r="A122" s="162" t="s">
        <v>99</v>
      </c>
      <c r="B122" s="243" t="s">
        <v>97</v>
      </c>
      <c r="C122" s="244" t="s">
        <v>80</v>
      </c>
      <c r="D122" s="244" t="s">
        <v>48</v>
      </c>
      <c r="E122" s="71" t="s">
        <v>100</v>
      </c>
      <c r="F122" s="92" t="s">
        <v>63</v>
      </c>
      <c r="G122" s="122"/>
      <c r="H122" s="69">
        <v>0</v>
      </c>
      <c r="I122" s="711">
        <f>I123</f>
        <v>0</v>
      </c>
      <c r="J122" s="707" t="s">
        <v>80</v>
      </c>
      <c r="K122" s="32"/>
      <c r="L122"/>
      <c r="M122"/>
    </row>
    <row r="123" spans="1:13" ht="15" customHeight="1" hidden="1" thickBot="1">
      <c r="A123" s="681" t="s">
        <v>98</v>
      </c>
      <c r="B123" s="682" t="s">
        <v>97</v>
      </c>
      <c r="C123" s="683" t="s">
        <v>80</v>
      </c>
      <c r="D123" s="683" t="s">
        <v>48</v>
      </c>
      <c r="E123" s="71" t="s">
        <v>100</v>
      </c>
      <c r="F123" s="246" t="s">
        <v>63</v>
      </c>
      <c r="G123" s="247" t="s">
        <v>0</v>
      </c>
      <c r="H123" s="248">
        <v>0</v>
      </c>
      <c r="I123" s="711"/>
      <c r="J123" s="707" t="s">
        <v>80</v>
      </c>
      <c r="K123" s="32"/>
      <c r="L123"/>
      <c r="M123"/>
    </row>
    <row r="124" spans="1:13" ht="51" customHeight="1">
      <c r="A124" s="1156" t="s">
        <v>384</v>
      </c>
      <c r="B124" s="249" t="s">
        <v>97</v>
      </c>
      <c r="C124" s="250" t="s">
        <v>80</v>
      </c>
      <c r="D124" s="250" t="s">
        <v>79</v>
      </c>
      <c r="E124" s="749" t="s">
        <v>77</v>
      </c>
      <c r="F124" s="920"/>
      <c r="G124" s="1157"/>
      <c r="H124" s="251" t="str">
        <f>H125</f>
        <v>942,6</v>
      </c>
      <c r="I124" s="251" t="s">
        <v>278</v>
      </c>
      <c r="J124" s="1131" t="s">
        <v>278</v>
      </c>
      <c r="K124" s="32"/>
      <c r="L124"/>
      <c r="M124"/>
    </row>
    <row r="125" spans="1:13" ht="29.25" customHeight="1">
      <c r="A125" s="83" t="s">
        <v>385</v>
      </c>
      <c r="B125" s="240" t="s">
        <v>97</v>
      </c>
      <c r="C125" s="202" t="s">
        <v>346</v>
      </c>
      <c r="D125" s="202" t="s">
        <v>79</v>
      </c>
      <c r="E125" s="102" t="s">
        <v>77</v>
      </c>
      <c r="F125" s="920"/>
      <c r="G125" s="1157"/>
      <c r="H125" s="92" t="str">
        <f>H126</f>
        <v>942,6</v>
      </c>
      <c r="I125" s="92" t="s">
        <v>278</v>
      </c>
      <c r="J125" s="97" t="s">
        <v>278</v>
      </c>
      <c r="K125" s="32"/>
      <c r="L125"/>
      <c r="M125"/>
    </row>
    <row r="126" spans="1:13" ht="36.75" customHeight="1">
      <c r="A126" s="83" t="s">
        <v>386</v>
      </c>
      <c r="B126" s="240" t="s">
        <v>97</v>
      </c>
      <c r="C126" s="202" t="s">
        <v>346</v>
      </c>
      <c r="D126" s="202" t="s">
        <v>48</v>
      </c>
      <c r="E126" s="102" t="s">
        <v>77</v>
      </c>
      <c r="F126" s="122"/>
      <c r="G126" s="1158"/>
      <c r="H126" s="92" t="str">
        <f>H127</f>
        <v>942,6</v>
      </c>
      <c r="I126" s="92" t="s">
        <v>278</v>
      </c>
      <c r="J126" s="97" t="s">
        <v>278</v>
      </c>
      <c r="K126" s="174"/>
      <c r="L126"/>
      <c r="M126"/>
    </row>
    <row r="127" spans="1:13" ht="23.25" customHeight="1">
      <c r="A127" s="83" t="s">
        <v>387</v>
      </c>
      <c r="B127" s="240" t="s">
        <v>97</v>
      </c>
      <c r="C127" s="202" t="s">
        <v>346</v>
      </c>
      <c r="D127" s="202" t="s">
        <v>48</v>
      </c>
      <c r="E127" s="102" t="s">
        <v>388</v>
      </c>
      <c r="F127" s="1159"/>
      <c r="G127" s="1158"/>
      <c r="H127" s="92" t="str">
        <f>H128</f>
        <v>942,6</v>
      </c>
      <c r="I127" s="92" t="s">
        <v>278</v>
      </c>
      <c r="J127" s="97" t="s">
        <v>278</v>
      </c>
      <c r="K127" s="174"/>
      <c r="L127"/>
      <c r="M127"/>
    </row>
    <row r="128" spans="1:13" ht="30" customHeight="1">
      <c r="A128" s="83" t="s">
        <v>51</v>
      </c>
      <c r="B128" s="240" t="s">
        <v>97</v>
      </c>
      <c r="C128" s="202" t="s">
        <v>346</v>
      </c>
      <c r="D128" s="202" t="s">
        <v>48</v>
      </c>
      <c r="E128" s="102" t="s">
        <v>388</v>
      </c>
      <c r="F128" s="237" t="s">
        <v>53</v>
      </c>
      <c r="G128" s="271"/>
      <c r="H128" s="92" t="str">
        <f>H129</f>
        <v>942,6</v>
      </c>
      <c r="I128" s="92" t="s">
        <v>278</v>
      </c>
      <c r="J128" s="97" t="s">
        <v>278</v>
      </c>
      <c r="K128" s="174"/>
      <c r="L128"/>
      <c r="M128"/>
    </row>
    <row r="129" spans="1:13" ht="26.25" customHeight="1" thickBot="1">
      <c r="A129" s="277" t="s">
        <v>44</v>
      </c>
      <c r="B129" s="244" t="s">
        <v>97</v>
      </c>
      <c r="C129" s="244" t="s">
        <v>346</v>
      </c>
      <c r="D129" s="244" t="s">
        <v>48</v>
      </c>
      <c r="E129" s="121" t="s">
        <v>388</v>
      </c>
      <c r="F129" s="92" t="s">
        <v>53</v>
      </c>
      <c r="G129" s="121" t="s">
        <v>43</v>
      </c>
      <c r="H129" s="246" t="s">
        <v>389</v>
      </c>
      <c r="I129" s="248">
        <v>0</v>
      </c>
      <c r="J129" s="234" t="s">
        <v>278</v>
      </c>
      <c r="K129" s="174"/>
      <c r="L129"/>
      <c r="M129"/>
    </row>
    <row r="130" spans="1:13" ht="76.5" customHeight="1">
      <c r="A130" s="423" t="s">
        <v>343</v>
      </c>
      <c r="B130" s="249" t="s">
        <v>153</v>
      </c>
      <c r="C130" s="250" t="s">
        <v>80</v>
      </c>
      <c r="D130" s="250" t="s">
        <v>79</v>
      </c>
      <c r="E130" s="749" t="s">
        <v>77</v>
      </c>
      <c r="F130" s="251"/>
      <c r="G130" s="276"/>
      <c r="H130" s="751">
        <f aca="true" t="shared" si="24" ref="H130:J134">H131</f>
        <v>70</v>
      </c>
      <c r="I130" s="656">
        <f t="shared" si="24"/>
        <v>70</v>
      </c>
      <c r="J130" s="258">
        <f t="shared" si="24"/>
        <v>70</v>
      </c>
      <c r="K130" s="32"/>
      <c r="L130"/>
      <c r="M130"/>
    </row>
    <row r="131" spans="1:13" ht="16.5" customHeight="1">
      <c r="A131" s="67" t="s">
        <v>328</v>
      </c>
      <c r="B131" s="208" t="s">
        <v>153</v>
      </c>
      <c r="C131" s="209" t="s">
        <v>329</v>
      </c>
      <c r="D131" s="209" t="s">
        <v>79</v>
      </c>
      <c r="E131" s="88" t="s">
        <v>77</v>
      </c>
      <c r="F131" s="97"/>
      <c r="G131" s="159"/>
      <c r="H131" s="66">
        <f t="shared" si="24"/>
        <v>70</v>
      </c>
      <c r="I131" s="627">
        <f t="shared" si="24"/>
        <v>70</v>
      </c>
      <c r="J131" s="99">
        <f t="shared" si="24"/>
        <v>70</v>
      </c>
      <c r="K131" s="32"/>
      <c r="L131"/>
      <c r="M131"/>
    </row>
    <row r="132" spans="1:13" ht="42" customHeight="1">
      <c r="A132" s="67" t="s">
        <v>344</v>
      </c>
      <c r="B132" s="208" t="s">
        <v>153</v>
      </c>
      <c r="C132" s="209" t="s">
        <v>329</v>
      </c>
      <c r="D132" s="209" t="s">
        <v>48</v>
      </c>
      <c r="E132" s="88" t="s">
        <v>77</v>
      </c>
      <c r="F132" s="97"/>
      <c r="G132" s="159"/>
      <c r="H132" s="66">
        <f t="shared" si="24"/>
        <v>70</v>
      </c>
      <c r="I132" s="627">
        <f t="shared" si="24"/>
        <v>70</v>
      </c>
      <c r="J132" s="99">
        <f t="shared" si="24"/>
        <v>70</v>
      </c>
      <c r="K132" s="32"/>
      <c r="L132"/>
      <c r="M132"/>
    </row>
    <row r="133" spans="1:13" ht="24.75" customHeight="1">
      <c r="A133" s="67" t="s">
        <v>152</v>
      </c>
      <c r="B133" s="208" t="s">
        <v>153</v>
      </c>
      <c r="C133" s="209" t="s">
        <v>329</v>
      </c>
      <c r="D133" s="209" t="s">
        <v>48</v>
      </c>
      <c r="E133" s="102" t="s">
        <v>154</v>
      </c>
      <c r="F133" s="97"/>
      <c r="G133" s="159"/>
      <c r="H133" s="66">
        <f t="shared" si="24"/>
        <v>70</v>
      </c>
      <c r="I133" s="627">
        <f t="shared" si="24"/>
        <v>70</v>
      </c>
      <c r="J133" s="99">
        <f t="shared" si="24"/>
        <v>70</v>
      </c>
      <c r="K133" s="32"/>
      <c r="L133"/>
      <c r="M133"/>
    </row>
    <row r="134" spans="1:13" ht="24.75" customHeight="1">
      <c r="A134" s="162" t="s">
        <v>51</v>
      </c>
      <c r="B134" s="208" t="s">
        <v>153</v>
      </c>
      <c r="C134" s="209" t="s">
        <v>329</v>
      </c>
      <c r="D134" s="209" t="s">
        <v>48</v>
      </c>
      <c r="E134" s="88" t="s">
        <v>154</v>
      </c>
      <c r="F134" s="97" t="s">
        <v>53</v>
      </c>
      <c r="G134" s="159"/>
      <c r="H134" s="66">
        <f t="shared" si="24"/>
        <v>70</v>
      </c>
      <c r="I134" s="627">
        <f t="shared" si="24"/>
        <v>70</v>
      </c>
      <c r="J134" s="99">
        <f t="shared" si="24"/>
        <v>70</v>
      </c>
      <c r="K134" s="32"/>
      <c r="L134"/>
      <c r="M134"/>
    </row>
    <row r="135" spans="1:11" ht="21" customHeight="1" thickBot="1">
      <c r="A135" s="261" t="s">
        <v>142</v>
      </c>
      <c r="B135" s="262" t="s">
        <v>153</v>
      </c>
      <c r="C135" s="263" t="s">
        <v>329</v>
      </c>
      <c r="D135" s="263" t="s">
        <v>48</v>
      </c>
      <c r="E135" s="274" t="s">
        <v>154</v>
      </c>
      <c r="F135" s="234" t="s">
        <v>53</v>
      </c>
      <c r="G135" s="264" t="s">
        <v>2</v>
      </c>
      <c r="H135" s="275">
        <v>70</v>
      </c>
      <c r="I135" s="642">
        <v>70</v>
      </c>
      <c r="J135" s="275">
        <v>70</v>
      </c>
      <c r="K135" s="32"/>
    </row>
    <row r="136" spans="1:11" ht="49.5" customHeight="1" hidden="1" thickBot="1">
      <c r="A136" s="748" t="s">
        <v>102</v>
      </c>
      <c r="B136" s="249" t="s">
        <v>97</v>
      </c>
      <c r="C136" s="250" t="s">
        <v>80</v>
      </c>
      <c r="D136" s="250" t="s">
        <v>79</v>
      </c>
      <c r="E136" s="749" t="s">
        <v>77</v>
      </c>
      <c r="F136" s="750"/>
      <c r="G136" s="276"/>
      <c r="H136" s="751">
        <f aca="true" t="shared" si="25" ref="H136:J138">H137</f>
        <v>0</v>
      </c>
      <c r="I136" s="678">
        <f t="shared" si="25"/>
        <v>0</v>
      </c>
      <c r="J136" s="752">
        <f t="shared" si="25"/>
        <v>0</v>
      </c>
      <c r="K136" s="32"/>
    </row>
    <row r="137" spans="1:11" ht="42" customHeight="1" hidden="1" thickBot="1">
      <c r="A137" s="67" t="s">
        <v>281</v>
      </c>
      <c r="B137" s="240" t="s">
        <v>97</v>
      </c>
      <c r="C137" s="202" t="s">
        <v>80</v>
      </c>
      <c r="D137" s="202" t="s">
        <v>48</v>
      </c>
      <c r="E137" s="102" t="s">
        <v>77</v>
      </c>
      <c r="F137" s="122"/>
      <c r="G137" s="121"/>
      <c r="H137" s="69">
        <f t="shared" si="25"/>
        <v>0</v>
      </c>
      <c r="I137" s="678">
        <f t="shared" si="25"/>
        <v>0</v>
      </c>
      <c r="J137" s="753">
        <f t="shared" si="25"/>
        <v>0</v>
      </c>
      <c r="K137" s="32"/>
    </row>
    <row r="138" spans="1:11" ht="19.5" customHeight="1" hidden="1" thickBot="1">
      <c r="A138" s="67" t="s">
        <v>99</v>
      </c>
      <c r="B138" s="240" t="s">
        <v>97</v>
      </c>
      <c r="C138" s="202" t="s">
        <v>80</v>
      </c>
      <c r="D138" s="202" t="s">
        <v>48</v>
      </c>
      <c r="E138" s="102" t="s">
        <v>100</v>
      </c>
      <c r="F138" s="122"/>
      <c r="G138" s="121"/>
      <c r="H138" s="69">
        <f t="shared" si="25"/>
        <v>0</v>
      </c>
      <c r="I138" s="678">
        <f t="shared" si="25"/>
        <v>0</v>
      </c>
      <c r="J138" s="753">
        <f t="shared" si="25"/>
        <v>0</v>
      </c>
      <c r="K138" s="32"/>
    </row>
    <row r="139" spans="1:11" ht="20.25" customHeight="1" hidden="1" thickBot="1">
      <c r="A139" s="277" t="s">
        <v>98</v>
      </c>
      <c r="B139" s="682" t="s">
        <v>97</v>
      </c>
      <c r="C139" s="683" t="s">
        <v>80</v>
      </c>
      <c r="D139" s="683" t="s">
        <v>48</v>
      </c>
      <c r="E139" s="754" t="s">
        <v>100</v>
      </c>
      <c r="F139" s="247"/>
      <c r="G139" s="256"/>
      <c r="H139" s="248">
        <f>H140</f>
        <v>0</v>
      </c>
      <c r="I139" s="354"/>
      <c r="J139" s="755">
        <v>0</v>
      </c>
      <c r="K139" s="32"/>
    </row>
    <row r="140" spans="1:11" ht="18.75" customHeight="1" hidden="1" thickBot="1">
      <c r="A140" s="67"/>
      <c r="B140" s="216"/>
      <c r="C140" s="199"/>
      <c r="D140" s="199"/>
      <c r="E140" s="71"/>
      <c r="F140" s="122"/>
      <c r="G140" s="121"/>
      <c r="H140" s="69"/>
      <c r="I140" s="756"/>
      <c r="J140" s="757"/>
      <c r="K140" s="32"/>
    </row>
    <row r="141" spans="1:11" ht="54.75" customHeight="1" hidden="1" thickBot="1">
      <c r="A141" s="67"/>
      <c r="B141" s="758"/>
      <c r="C141" s="759"/>
      <c r="D141" s="759"/>
      <c r="E141" s="247"/>
      <c r="F141" s="247"/>
      <c r="G141" s="256"/>
      <c r="H141" s="248"/>
      <c r="I141" s="760"/>
      <c r="J141" s="761"/>
      <c r="K141" s="32"/>
    </row>
    <row r="142" spans="1:15" ht="61.5" customHeight="1">
      <c r="A142" s="762" t="s">
        <v>200</v>
      </c>
      <c r="B142" s="763" t="s">
        <v>85</v>
      </c>
      <c r="C142" s="763" t="s">
        <v>80</v>
      </c>
      <c r="D142" s="763" t="s">
        <v>79</v>
      </c>
      <c r="E142" s="763" t="s">
        <v>77</v>
      </c>
      <c r="F142" s="764"/>
      <c r="G142" s="587"/>
      <c r="H142" s="279">
        <f>H143+H150</f>
        <v>4855.4</v>
      </c>
      <c r="I142" s="974">
        <f>I143+I150</f>
        <v>4824.5</v>
      </c>
      <c r="J142" s="431">
        <f>J143+J150</f>
        <v>4980.1</v>
      </c>
      <c r="K142" s="32"/>
      <c r="N142" s="23"/>
      <c r="O142" s="171"/>
    </row>
    <row r="143" spans="1:13" s="33" customFormat="1" ht="51" customHeight="1">
      <c r="A143" s="280" t="s">
        <v>96</v>
      </c>
      <c r="B143" s="281" t="s">
        <v>85</v>
      </c>
      <c r="C143" s="281" t="s">
        <v>95</v>
      </c>
      <c r="D143" s="281" t="s">
        <v>79</v>
      </c>
      <c r="E143" s="281" t="s">
        <v>77</v>
      </c>
      <c r="F143" s="113"/>
      <c r="G143" s="720"/>
      <c r="H143" s="873">
        <f>H145</f>
        <v>1128.2</v>
      </c>
      <c r="I143" s="716" t="str">
        <f aca="true" t="shared" si="26" ref="I143:J145">I144</f>
        <v>1173,3</v>
      </c>
      <c r="J143" s="135">
        <f t="shared" si="26"/>
        <v>1220.3</v>
      </c>
      <c r="K143" s="170"/>
      <c r="L143" s="169"/>
      <c r="M143" s="169"/>
    </row>
    <row r="144" spans="1:13" s="33" customFormat="1" ht="15" customHeight="1">
      <c r="A144" s="74" t="s">
        <v>78</v>
      </c>
      <c r="B144" s="209" t="s">
        <v>85</v>
      </c>
      <c r="C144" s="209" t="s">
        <v>95</v>
      </c>
      <c r="D144" s="209" t="s">
        <v>48</v>
      </c>
      <c r="E144" s="209" t="s">
        <v>77</v>
      </c>
      <c r="F144" s="113"/>
      <c r="G144" s="278"/>
      <c r="H144" s="235">
        <f>H145</f>
        <v>1128.2</v>
      </c>
      <c r="I144" s="303" t="str">
        <f t="shared" si="26"/>
        <v>1173,3</v>
      </c>
      <c r="J144" s="99">
        <f t="shared" si="26"/>
        <v>1220.3</v>
      </c>
      <c r="K144" s="170"/>
      <c r="L144" s="169"/>
      <c r="M144" s="169"/>
    </row>
    <row r="145" spans="1:13" s="2" customFormat="1" ht="26.25" customHeight="1">
      <c r="A145" s="61" t="s">
        <v>94</v>
      </c>
      <c r="B145" s="209" t="s">
        <v>85</v>
      </c>
      <c r="C145" s="209" t="s">
        <v>95</v>
      </c>
      <c r="D145" s="209" t="s">
        <v>48</v>
      </c>
      <c r="E145" s="209" t="s">
        <v>93</v>
      </c>
      <c r="F145" s="282"/>
      <c r="G145" s="283"/>
      <c r="H145" s="99">
        <f>H147+H149</f>
        <v>1128.2</v>
      </c>
      <c r="I145" s="303" t="str">
        <f t="shared" si="26"/>
        <v>1173,3</v>
      </c>
      <c r="J145" s="99">
        <f t="shared" si="26"/>
        <v>1220.3</v>
      </c>
      <c r="K145" s="165"/>
      <c r="L145" s="157"/>
      <c r="M145" s="157"/>
    </row>
    <row r="146" spans="1:11" ht="27" customHeight="1">
      <c r="A146" s="72" t="s">
        <v>92</v>
      </c>
      <c r="B146" s="209" t="s">
        <v>85</v>
      </c>
      <c r="C146" s="209" t="s">
        <v>95</v>
      </c>
      <c r="D146" s="209" t="s">
        <v>48</v>
      </c>
      <c r="E146" s="209" t="s">
        <v>93</v>
      </c>
      <c r="F146" s="97" t="s">
        <v>91</v>
      </c>
      <c r="G146" s="159"/>
      <c r="H146" s="235">
        <f>H147</f>
        <v>1128.2</v>
      </c>
      <c r="I146" s="303" t="str">
        <f>I147</f>
        <v>1173,3</v>
      </c>
      <c r="J146" s="99">
        <f>J147</f>
        <v>1220.3</v>
      </c>
      <c r="K146" s="32"/>
    </row>
    <row r="147" spans="1:11" ht="60.75" customHeight="1" thickBot="1">
      <c r="A147" s="971" t="s">
        <v>198</v>
      </c>
      <c r="B147" s="208" t="s">
        <v>85</v>
      </c>
      <c r="C147" s="209" t="s">
        <v>95</v>
      </c>
      <c r="D147" s="209" t="s">
        <v>48</v>
      </c>
      <c r="E147" s="209" t="s">
        <v>93</v>
      </c>
      <c r="F147" s="284" t="s">
        <v>91</v>
      </c>
      <c r="G147" s="98" t="s">
        <v>40</v>
      </c>
      <c r="H147" s="884">
        <v>1128.2</v>
      </c>
      <c r="I147" s="64" t="s">
        <v>313</v>
      </c>
      <c r="J147" s="629">
        <v>1220.3</v>
      </c>
      <c r="K147" s="32"/>
    </row>
    <row r="148" spans="1:11" ht="40.5" customHeight="1" hidden="1">
      <c r="A148" s="83" t="s">
        <v>287</v>
      </c>
      <c r="B148" s="216" t="s">
        <v>85</v>
      </c>
      <c r="C148" s="199" t="s">
        <v>95</v>
      </c>
      <c r="D148" s="199" t="s">
        <v>48</v>
      </c>
      <c r="E148" s="199" t="s">
        <v>277</v>
      </c>
      <c r="F148" s="237"/>
      <c r="G148" s="271"/>
      <c r="H148" s="235">
        <f>H149</f>
        <v>0</v>
      </c>
      <c r="I148" s="718">
        <v>0</v>
      </c>
      <c r="J148" s="235">
        <f>J149</f>
        <v>0</v>
      </c>
      <c r="K148" s="32"/>
    </row>
    <row r="149" spans="1:11" ht="62.25" customHeight="1" hidden="1">
      <c r="A149" s="289" t="s">
        <v>198</v>
      </c>
      <c r="B149" s="199" t="s">
        <v>85</v>
      </c>
      <c r="C149" s="199" t="s">
        <v>95</v>
      </c>
      <c r="D149" s="199" t="s">
        <v>48</v>
      </c>
      <c r="E149" s="199" t="s">
        <v>277</v>
      </c>
      <c r="F149" s="285" t="s">
        <v>91</v>
      </c>
      <c r="G149" s="94" t="s">
        <v>40</v>
      </c>
      <c r="H149" s="69"/>
      <c r="I149" s="765">
        <v>0</v>
      </c>
      <c r="J149" s="628">
        <v>0</v>
      </c>
      <c r="K149" s="32"/>
    </row>
    <row r="150" spans="1:11" ht="33.75" customHeight="1">
      <c r="A150" s="120" t="s">
        <v>199</v>
      </c>
      <c r="B150" s="763" t="s">
        <v>85</v>
      </c>
      <c r="C150" s="763" t="s">
        <v>84</v>
      </c>
      <c r="D150" s="763" t="s">
        <v>79</v>
      </c>
      <c r="E150" s="763" t="s">
        <v>77</v>
      </c>
      <c r="F150" s="92"/>
      <c r="G150" s="121"/>
      <c r="H150" s="885" t="str">
        <f>H151</f>
        <v>3727,2</v>
      </c>
      <c r="I150" s="786">
        <f>I151</f>
        <v>3651.2</v>
      </c>
      <c r="J150" s="129">
        <f>J151</f>
        <v>3759.8</v>
      </c>
      <c r="K150" s="32"/>
    </row>
    <row r="151" spans="1:11" ht="16.5" customHeight="1">
      <c r="A151" s="83" t="s">
        <v>78</v>
      </c>
      <c r="B151" s="202" t="s">
        <v>85</v>
      </c>
      <c r="C151" s="202" t="s">
        <v>84</v>
      </c>
      <c r="D151" s="202" t="s">
        <v>48</v>
      </c>
      <c r="E151" s="202" t="s">
        <v>77</v>
      </c>
      <c r="F151" s="92"/>
      <c r="G151" s="121"/>
      <c r="H151" s="62" t="s">
        <v>401</v>
      </c>
      <c r="I151" s="656">
        <f>I152+I163+I165+I168</f>
        <v>3651.2</v>
      </c>
      <c r="J151" s="69">
        <f>J152+J163+J165+J168</f>
        <v>3759.8</v>
      </c>
      <c r="K151" s="32"/>
    </row>
    <row r="152" spans="1:11" ht="28.5" customHeight="1">
      <c r="A152" s="67" t="s">
        <v>94</v>
      </c>
      <c r="B152" s="202" t="s">
        <v>85</v>
      </c>
      <c r="C152" s="202" t="s">
        <v>84</v>
      </c>
      <c r="D152" s="202" t="s">
        <v>48</v>
      </c>
      <c r="E152" s="202" t="s">
        <v>93</v>
      </c>
      <c r="F152" s="237"/>
      <c r="G152" s="271"/>
      <c r="H152" s="237">
        <f>H153+H157</f>
        <v>3554.5</v>
      </c>
      <c r="I152" s="271">
        <f>I153</f>
        <v>3478.5</v>
      </c>
      <c r="J152" s="717">
        <f>J153</f>
        <v>3616.8</v>
      </c>
      <c r="K152" s="32"/>
    </row>
    <row r="153" spans="1:15" ht="27" customHeight="1">
      <c r="A153" s="83" t="s">
        <v>92</v>
      </c>
      <c r="B153" s="202" t="s">
        <v>85</v>
      </c>
      <c r="C153" s="202" t="s">
        <v>84</v>
      </c>
      <c r="D153" s="202" t="s">
        <v>48</v>
      </c>
      <c r="E153" s="202" t="s">
        <v>93</v>
      </c>
      <c r="F153" s="237" t="s">
        <v>91</v>
      </c>
      <c r="G153" s="271"/>
      <c r="H153" s="237" t="str">
        <f>H154</f>
        <v>2644,7</v>
      </c>
      <c r="I153" s="976">
        <f>I154+I157</f>
        <v>3478.5</v>
      </c>
      <c r="J153" s="975">
        <f>J154+J157</f>
        <v>3616.8</v>
      </c>
      <c r="K153" s="32"/>
      <c r="L153"/>
      <c r="M153"/>
      <c r="O153" s="1195"/>
    </row>
    <row r="154" spans="1:13" ht="60.75" customHeight="1">
      <c r="A154" s="83" t="s">
        <v>198</v>
      </c>
      <c r="B154" s="199" t="s">
        <v>85</v>
      </c>
      <c r="C154" s="199" t="s">
        <v>84</v>
      </c>
      <c r="D154" s="199" t="s">
        <v>48</v>
      </c>
      <c r="E154" s="199" t="s">
        <v>93</v>
      </c>
      <c r="F154" s="92" t="s">
        <v>91</v>
      </c>
      <c r="G154" s="121" t="s">
        <v>40</v>
      </c>
      <c r="H154" s="245" t="s">
        <v>398</v>
      </c>
      <c r="I154" s="718">
        <v>2716.2</v>
      </c>
      <c r="J154" s="717">
        <v>2824.8</v>
      </c>
      <c r="K154" s="32"/>
      <c r="L154"/>
      <c r="M154"/>
    </row>
    <row r="155" spans="1:13" ht="39.75" customHeight="1" hidden="1">
      <c r="A155" s="83" t="s">
        <v>287</v>
      </c>
      <c r="B155" s="199" t="s">
        <v>85</v>
      </c>
      <c r="C155" s="199" t="s">
        <v>84</v>
      </c>
      <c r="D155" s="199" t="s">
        <v>48</v>
      </c>
      <c r="E155" s="199" t="s">
        <v>277</v>
      </c>
      <c r="F155" s="237"/>
      <c r="G155" s="271"/>
      <c r="H155" s="92">
        <f>H156</f>
        <v>0</v>
      </c>
      <c r="I155" s="656">
        <f>I156</f>
        <v>0</v>
      </c>
      <c r="J155" s="69">
        <f>J156</f>
        <v>0</v>
      </c>
      <c r="K155" s="32"/>
      <c r="L155"/>
      <c r="M155"/>
    </row>
    <row r="156" spans="1:13" ht="68.25" customHeight="1" hidden="1">
      <c r="A156" s="83" t="s">
        <v>198</v>
      </c>
      <c r="B156" s="199" t="s">
        <v>85</v>
      </c>
      <c r="C156" s="199" t="s">
        <v>84</v>
      </c>
      <c r="D156" s="199" t="s">
        <v>48</v>
      </c>
      <c r="E156" s="199" t="s">
        <v>277</v>
      </c>
      <c r="F156" s="245" t="s">
        <v>91</v>
      </c>
      <c r="G156" s="571" t="s">
        <v>40</v>
      </c>
      <c r="H156" s="245"/>
      <c r="I156" s="741">
        <v>0</v>
      </c>
      <c r="J156" s="238">
        <v>0</v>
      </c>
      <c r="K156" s="32"/>
      <c r="L156"/>
      <c r="M156"/>
    </row>
    <row r="157" spans="1:13" ht="26.25" customHeight="1">
      <c r="A157" s="83" t="s">
        <v>197</v>
      </c>
      <c r="B157" s="199" t="s">
        <v>85</v>
      </c>
      <c r="C157" s="199" t="s">
        <v>84</v>
      </c>
      <c r="D157" s="199" t="s">
        <v>48</v>
      </c>
      <c r="E157" s="199" t="s">
        <v>93</v>
      </c>
      <c r="F157" s="92"/>
      <c r="G157" s="121"/>
      <c r="H157" s="245">
        <f>H158</f>
        <v>909.8</v>
      </c>
      <c r="I157" s="741">
        <f>I158</f>
        <v>762.3</v>
      </c>
      <c r="J157" s="238">
        <f>J158</f>
        <v>792</v>
      </c>
      <c r="K157" s="32"/>
      <c r="L157"/>
      <c r="M157"/>
    </row>
    <row r="158" spans="1:13" ht="30.75" customHeight="1">
      <c r="A158" s="67" t="s">
        <v>61</v>
      </c>
      <c r="B158" s="202" t="s">
        <v>85</v>
      </c>
      <c r="C158" s="202" t="s">
        <v>84</v>
      </c>
      <c r="D158" s="202" t="s">
        <v>48</v>
      </c>
      <c r="E158" s="202" t="s">
        <v>93</v>
      </c>
      <c r="F158" s="92" t="s">
        <v>53</v>
      </c>
      <c r="G158" s="121"/>
      <c r="H158" s="245">
        <f>H159+H160+H161</f>
        <v>909.8</v>
      </c>
      <c r="I158" s="903">
        <f>I159+I160+I161</f>
        <v>762.3</v>
      </c>
      <c r="J158" s="647">
        <f>J159+J160+J161</f>
        <v>792</v>
      </c>
      <c r="K158" s="32"/>
      <c r="L158"/>
      <c r="M158"/>
    </row>
    <row r="159" spans="1:13" ht="49.5" customHeight="1">
      <c r="A159" s="67" t="s">
        <v>266</v>
      </c>
      <c r="B159" s="202" t="s">
        <v>85</v>
      </c>
      <c r="C159" s="202" t="s">
        <v>84</v>
      </c>
      <c r="D159" s="202" t="s">
        <v>48</v>
      </c>
      <c r="E159" s="202" t="s">
        <v>93</v>
      </c>
      <c r="F159" s="92" t="s">
        <v>53</v>
      </c>
      <c r="G159" s="121" t="s">
        <v>267</v>
      </c>
      <c r="H159" s="235">
        <v>15</v>
      </c>
      <c r="I159" s="718">
        <v>15</v>
      </c>
      <c r="J159" s="235">
        <v>15</v>
      </c>
      <c r="K159" s="845"/>
      <c r="L159" s="56"/>
      <c r="M159"/>
    </row>
    <row r="160" spans="1:13" ht="63.75" customHeight="1">
      <c r="A160" s="83" t="s">
        <v>198</v>
      </c>
      <c r="B160" s="202" t="s">
        <v>85</v>
      </c>
      <c r="C160" s="202" t="s">
        <v>84</v>
      </c>
      <c r="D160" s="202" t="s">
        <v>48</v>
      </c>
      <c r="E160" s="202" t="s">
        <v>93</v>
      </c>
      <c r="F160" s="92" t="s">
        <v>53</v>
      </c>
      <c r="G160" s="121" t="s">
        <v>40</v>
      </c>
      <c r="H160" s="237" t="s">
        <v>400</v>
      </c>
      <c r="I160" s="402" t="s">
        <v>314</v>
      </c>
      <c r="J160" s="403" t="s">
        <v>315</v>
      </c>
      <c r="K160" s="845"/>
      <c r="L160" s="219"/>
      <c r="M160"/>
    </row>
    <row r="161" spans="1:13" ht="20.25" customHeight="1">
      <c r="A161" s="83" t="s">
        <v>57</v>
      </c>
      <c r="B161" s="202" t="s">
        <v>85</v>
      </c>
      <c r="C161" s="202" t="s">
        <v>84</v>
      </c>
      <c r="D161" s="202" t="s">
        <v>48</v>
      </c>
      <c r="E161" s="202" t="s">
        <v>93</v>
      </c>
      <c r="F161" s="92" t="s">
        <v>56</v>
      </c>
      <c r="G161" s="121"/>
      <c r="H161" s="237" t="str">
        <f>H162</f>
        <v>2,0</v>
      </c>
      <c r="I161" s="736" t="s">
        <v>195</v>
      </c>
      <c r="J161" s="684">
        <v>6</v>
      </c>
      <c r="K161" s="845"/>
      <c r="L161" s="56"/>
      <c r="M161"/>
    </row>
    <row r="162" spans="1:13" ht="58.5" customHeight="1">
      <c r="A162" s="289" t="s">
        <v>196</v>
      </c>
      <c r="B162" s="199" t="s">
        <v>85</v>
      </c>
      <c r="C162" s="199" t="s">
        <v>84</v>
      </c>
      <c r="D162" s="199" t="s">
        <v>48</v>
      </c>
      <c r="E162" s="199" t="s">
        <v>93</v>
      </c>
      <c r="F162" s="285" t="s">
        <v>56</v>
      </c>
      <c r="G162" s="94" t="s">
        <v>40</v>
      </c>
      <c r="H162" s="735" t="s">
        <v>312</v>
      </c>
      <c r="I162" s="124" t="s">
        <v>195</v>
      </c>
      <c r="J162" s="694">
        <v>6</v>
      </c>
      <c r="K162" s="845"/>
      <c r="L162" s="56"/>
      <c r="M162"/>
    </row>
    <row r="163" spans="1:13" ht="24.75" customHeight="1">
      <c r="A163" s="286" t="s">
        <v>194</v>
      </c>
      <c r="B163" s="199" t="s">
        <v>85</v>
      </c>
      <c r="C163" s="199" t="s">
        <v>84</v>
      </c>
      <c r="D163" s="199" t="s">
        <v>48</v>
      </c>
      <c r="E163" s="199" t="s">
        <v>90</v>
      </c>
      <c r="F163" s="92"/>
      <c r="G163" s="419"/>
      <c r="H163" s="287" t="str">
        <f>H164</f>
        <v>3,5</v>
      </c>
      <c r="I163" s="1160" t="str">
        <f>I164</f>
        <v>3,5</v>
      </c>
      <c r="J163" s="287" t="str">
        <f>J164</f>
        <v>3,5</v>
      </c>
      <c r="K163" s="845"/>
      <c r="L163" s="56"/>
      <c r="M163"/>
    </row>
    <row r="164" spans="1:13" ht="28.5" customHeight="1">
      <c r="A164" s="1161" t="s">
        <v>61</v>
      </c>
      <c r="B164" s="202" t="s">
        <v>85</v>
      </c>
      <c r="C164" s="202" t="s">
        <v>84</v>
      </c>
      <c r="D164" s="202" t="s">
        <v>48</v>
      </c>
      <c r="E164" s="202" t="s">
        <v>90</v>
      </c>
      <c r="F164" s="285" t="s">
        <v>53</v>
      </c>
      <c r="G164" s="94" t="s">
        <v>28</v>
      </c>
      <c r="H164" s="285" t="s">
        <v>298</v>
      </c>
      <c r="I164" s="124" t="s">
        <v>298</v>
      </c>
      <c r="J164" s="346" t="s">
        <v>298</v>
      </c>
      <c r="K164" s="845"/>
      <c r="L164" s="56"/>
      <c r="M164"/>
    </row>
    <row r="165" spans="1:13" ht="60.75" customHeight="1">
      <c r="A165" s="356" t="s">
        <v>89</v>
      </c>
      <c r="B165" s="199" t="s">
        <v>85</v>
      </c>
      <c r="C165" s="199" t="s">
        <v>84</v>
      </c>
      <c r="D165" s="199" t="s">
        <v>48</v>
      </c>
      <c r="E165" s="199" t="s">
        <v>88</v>
      </c>
      <c r="F165" s="92"/>
      <c r="G165" s="121"/>
      <c r="H165" s="868">
        <f aca="true" t="shared" si="27" ref="H165:J166">H166</f>
        <v>139.5</v>
      </c>
      <c r="I165" s="656">
        <f t="shared" si="27"/>
        <v>139.5</v>
      </c>
      <c r="J165" s="69">
        <f t="shared" si="27"/>
        <v>139.5</v>
      </c>
      <c r="K165" s="845"/>
      <c r="L165" s="56"/>
      <c r="M165"/>
    </row>
    <row r="166" spans="1:13" ht="18.75" customHeight="1">
      <c r="A166" s="286" t="s">
        <v>193</v>
      </c>
      <c r="B166" s="288">
        <v>67</v>
      </c>
      <c r="C166" s="202" t="s">
        <v>84</v>
      </c>
      <c r="D166" s="202" t="s">
        <v>48</v>
      </c>
      <c r="E166" s="202" t="s">
        <v>88</v>
      </c>
      <c r="F166" s="237" t="s">
        <v>82</v>
      </c>
      <c r="G166" s="271"/>
      <c r="H166" s="647">
        <f t="shared" si="27"/>
        <v>139.5</v>
      </c>
      <c r="I166" s="627">
        <f t="shared" si="27"/>
        <v>139.5</v>
      </c>
      <c r="J166" s="99">
        <f t="shared" si="27"/>
        <v>139.5</v>
      </c>
      <c r="K166" s="32"/>
      <c r="L166"/>
      <c r="M166"/>
    </row>
    <row r="167" spans="1:13" ht="51.75" customHeight="1">
      <c r="A167" s="289" t="s">
        <v>86</v>
      </c>
      <c r="B167" s="288">
        <v>67</v>
      </c>
      <c r="C167" s="202" t="s">
        <v>84</v>
      </c>
      <c r="D167" s="202" t="s">
        <v>48</v>
      </c>
      <c r="E167" s="202" t="s">
        <v>88</v>
      </c>
      <c r="F167" s="285" t="s">
        <v>82</v>
      </c>
      <c r="G167" s="94" t="s">
        <v>39</v>
      </c>
      <c r="H167" s="628">
        <v>139.5</v>
      </c>
      <c r="I167" s="649">
        <v>139.5</v>
      </c>
      <c r="J167" s="646">
        <v>139.5</v>
      </c>
      <c r="K167" s="32"/>
      <c r="L167"/>
      <c r="M167"/>
    </row>
    <row r="168" spans="1:13" ht="51" customHeight="1">
      <c r="A168" s="356" t="s">
        <v>87</v>
      </c>
      <c r="B168" s="101" t="s">
        <v>85</v>
      </c>
      <c r="C168" s="101" t="s">
        <v>84</v>
      </c>
      <c r="D168" s="101" t="s">
        <v>48</v>
      </c>
      <c r="E168" s="101" t="s">
        <v>83</v>
      </c>
      <c r="F168" s="287"/>
      <c r="G168" s="290"/>
      <c r="H168" s="287" t="str">
        <f>H169</f>
        <v>29,7</v>
      </c>
      <c r="I168" s="384" t="s">
        <v>192</v>
      </c>
      <c r="J168" s="62" t="s">
        <v>278</v>
      </c>
      <c r="K168" s="32"/>
      <c r="L168"/>
      <c r="M168"/>
    </row>
    <row r="169" spans="1:13" ht="20.25" customHeight="1">
      <c r="A169" s="291" t="s">
        <v>193</v>
      </c>
      <c r="B169" s="101" t="s">
        <v>85</v>
      </c>
      <c r="C169" s="101" t="s">
        <v>84</v>
      </c>
      <c r="D169" s="101" t="s">
        <v>48</v>
      </c>
      <c r="E169" s="101" t="s">
        <v>83</v>
      </c>
      <c r="F169" s="237" t="s">
        <v>82</v>
      </c>
      <c r="G169" s="271"/>
      <c r="H169" s="237" t="str">
        <f>H170</f>
        <v>29,7</v>
      </c>
      <c r="I169" s="719" t="s">
        <v>192</v>
      </c>
      <c r="J169" s="811" t="s">
        <v>278</v>
      </c>
      <c r="K169" s="32"/>
      <c r="L169"/>
      <c r="M169"/>
    </row>
    <row r="170" spans="1:13" ht="51.75" customHeight="1" thickBot="1">
      <c r="A170" s="292" t="s">
        <v>86</v>
      </c>
      <c r="B170" s="293" t="s">
        <v>85</v>
      </c>
      <c r="C170" s="293" t="s">
        <v>84</v>
      </c>
      <c r="D170" s="293" t="s">
        <v>48</v>
      </c>
      <c r="E170" s="293" t="s">
        <v>83</v>
      </c>
      <c r="F170" s="246" t="s">
        <v>82</v>
      </c>
      <c r="G170" s="256" t="s">
        <v>39</v>
      </c>
      <c r="H170" s="246" t="s">
        <v>192</v>
      </c>
      <c r="I170" s="443" t="s">
        <v>192</v>
      </c>
      <c r="J170" s="708">
        <v>0</v>
      </c>
      <c r="K170" s="32"/>
      <c r="L170"/>
      <c r="M170"/>
    </row>
    <row r="171" spans="1:13" ht="27" customHeight="1">
      <c r="A171" s="294" t="s">
        <v>81</v>
      </c>
      <c r="B171" s="295" t="s">
        <v>50</v>
      </c>
      <c r="C171" s="296" t="s">
        <v>80</v>
      </c>
      <c r="D171" s="296" t="s">
        <v>79</v>
      </c>
      <c r="E171" s="297" t="s">
        <v>77</v>
      </c>
      <c r="F171" s="251"/>
      <c r="G171" s="251"/>
      <c r="H171" s="1135">
        <f aca="true" t="shared" si="28" ref="H171:J172">H172</f>
        <v>1349.6</v>
      </c>
      <c r="I171" s="974">
        <f t="shared" si="28"/>
        <v>1187.6</v>
      </c>
      <c r="J171" s="431">
        <f t="shared" si="28"/>
        <v>1155.6</v>
      </c>
      <c r="K171" s="32"/>
      <c r="L171"/>
      <c r="M171"/>
    </row>
    <row r="172" spans="1:13" s="2" customFormat="1" ht="21" customHeight="1">
      <c r="A172" s="298" t="s">
        <v>78</v>
      </c>
      <c r="B172" s="299" t="s">
        <v>50</v>
      </c>
      <c r="C172" s="300" t="s">
        <v>49</v>
      </c>
      <c r="D172" s="300" t="s">
        <v>79</v>
      </c>
      <c r="E172" s="301" t="s">
        <v>77</v>
      </c>
      <c r="F172" s="92"/>
      <c r="G172" s="810"/>
      <c r="H172" s="929">
        <f t="shared" si="28"/>
        <v>1349.6</v>
      </c>
      <c r="I172" s="978">
        <f t="shared" si="28"/>
        <v>1187.6</v>
      </c>
      <c r="J172" s="655">
        <f t="shared" si="28"/>
        <v>1155.6</v>
      </c>
      <c r="K172" s="165"/>
      <c r="L172" s="157"/>
      <c r="M172" s="157"/>
    </row>
    <row r="173" spans="1:13" s="2" customFormat="1" ht="21" customHeight="1">
      <c r="A173" s="302" t="s">
        <v>78</v>
      </c>
      <c r="B173" s="240" t="s">
        <v>50</v>
      </c>
      <c r="C173" s="202" t="s">
        <v>49</v>
      </c>
      <c r="D173" s="202" t="s">
        <v>48</v>
      </c>
      <c r="E173" s="241" t="s">
        <v>77</v>
      </c>
      <c r="F173" s="92"/>
      <c r="G173" s="92"/>
      <c r="H173" s="303">
        <f>H176+H179+H182+H185+H188+H191+H194+H215+H251+H254+H264+H267+H270+H273+H291+H303+H306+H309+H310</f>
        <v>1349.6</v>
      </c>
      <c r="I173" s="643">
        <f>I176+I179+I182+I185+I188+I191+I194+I215+I251+I254+I264+I270+I273+I279+I291+I310</f>
        <v>1187.6</v>
      </c>
      <c r="J173" s="99">
        <f>J176+J179+J182+J185+J188+J191+J194+J215+J251+J254+J264+J270+J273+J279+J291+J310</f>
        <v>1155.6</v>
      </c>
      <c r="K173" s="165"/>
      <c r="L173" s="157"/>
      <c r="M173" s="157"/>
    </row>
    <row r="174" spans="1:11" ht="53.25" customHeight="1">
      <c r="A174" s="302" t="s">
        <v>191</v>
      </c>
      <c r="B174" s="216" t="s">
        <v>50</v>
      </c>
      <c r="C174" s="199" t="s">
        <v>49</v>
      </c>
      <c r="D174" s="199" t="s">
        <v>48</v>
      </c>
      <c r="E174" s="95" t="s">
        <v>76</v>
      </c>
      <c r="F174" s="92"/>
      <c r="G174" s="92"/>
      <c r="H174" s="238">
        <f aca="true" t="shared" si="29" ref="H174:J175">H175</f>
        <v>125</v>
      </c>
      <c r="I174" s="627">
        <f t="shared" si="29"/>
        <v>125</v>
      </c>
      <c r="J174" s="99">
        <f t="shared" si="29"/>
        <v>125</v>
      </c>
      <c r="K174" s="32"/>
    </row>
    <row r="175" spans="1:11" ht="30" customHeight="1">
      <c r="A175" s="162" t="s">
        <v>61</v>
      </c>
      <c r="B175" s="240" t="s">
        <v>50</v>
      </c>
      <c r="C175" s="202" t="s">
        <v>49</v>
      </c>
      <c r="D175" s="202" t="s">
        <v>48</v>
      </c>
      <c r="E175" s="241" t="s">
        <v>76</v>
      </c>
      <c r="F175" s="92" t="s">
        <v>53</v>
      </c>
      <c r="G175" s="92"/>
      <c r="H175" s="238">
        <f t="shared" si="29"/>
        <v>125</v>
      </c>
      <c r="I175" s="627">
        <f t="shared" si="29"/>
        <v>125</v>
      </c>
      <c r="J175" s="99">
        <f t="shared" si="29"/>
        <v>125</v>
      </c>
      <c r="K175" s="32"/>
    </row>
    <row r="176" spans="1:13" ht="18.75" customHeight="1">
      <c r="A176" s="304" t="s">
        <v>29</v>
      </c>
      <c r="B176" s="240" t="s">
        <v>50</v>
      </c>
      <c r="C176" s="202" t="s">
        <v>49</v>
      </c>
      <c r="D176" s="202" t="s">
        <v>48</v>
      </c>
      <c r="E176" s="241" t="s">
        <v>76</v>
      </c>
      <c r="F176" s="285" t="s">
        <v>53</v>
      </c>
      <c r="G176" s="285" t="s">
        <v>28</v>
      </c>
      <c r="H176" s="930">
        <v>125</v>
      </c>
      <c r="I176" s="1134">
        <v>125</v>
      </c>
      <c r="J176" s="646">
        <v>125</v>
      </c>
      <c r="K176" s="32"/>
      <c r="L176"/>
      <c r="M176"/>
    </row>
    <row r="177" spans="1:13" ht="39.75" customHeight="1">
      <c r="A177" s="302" t="s">
        <v>190</v>
      </c>
      <c r="B177" s="240" t="s">
        <v>50</v>
      </c>
      <c r="C177" s="202" t="s">
        <v>49</v>
      </c>
      <c r="D177" s="202" t="s">
        <v>48</v>
      </c>
      <c r="E177" s="241" t="s">
        <v>75</v>
      </c>
      <c r="F177" s="92"/>
      <c r="G177" s="92"/>
      <c r="H177" s="868">
        <f>H178</f>
        <v>11</v>
      </c>
      <c r="I177" s="384" t="s">
        <v>174</v>
      </c>
      <c r="J177" s="76">
        <v>20</v>
      </c>
      <c r="K177" s="32"/>
      <c r="L177"/>
      <c r="M177"/>
    </row>
    <row r="178" spans="1:13" ht="28.5" customHeight="1">
      <c r="A178" s="162" t="s">
        <v>61</v>
      </c>
      <c r="B178" s="240" t="s">
        <v>50</v>
      </c>
      <c r="C178" s="202" t="s">
        <v>49</v>
      </c>
      <c r="D178" s="202" t="s">
        <v>48</v>
      </c>
      <c r="E178" s="241" t="s">
        <v>75</v>
      </c>
      <c r="F178" s="92" t="s">
        <v>53</v>
      </c>
      <c r="G178" s="92"/>
      <c r="H178" s="238">
        <f>H179</f>
        <v>11</v>
      </c>
      <c r="I178" s="384" t="s">
        <v>174</v>
      </c>
      <c r="J178" s="76">
        <v>20</v>
      </c>
      <c r="K178" s="32"/>
      <c r="L178"/>
      <c r="M178"/>
    </row>
    <row r="179" spans="1:13" ht="19.5" customHeight="1">
      <c r="A179" s="304" t="s">
        <v>29</v>
      </c>
      <c r="B179" s="240" t="s">
        <v>50</v>
      </c>
      <c r="C179" s="202" t="s">
        <v>49</v>
      </c>
      <c r="D179" s="202" t="s">
        <v>48</v>
      </c>
      <c r="E179" s="241" t="s">
        <v>75</v>
      </c>
      <c r="F179" s="285" t="s">
        <v>53</v>
      </c>
      <c r="G179" s="285" t="s">
        <v>28</v>
      </c>
      <c r="H179" s="628">
        <v>11</v>
      </c>
      <c r="I179" s="89" t="s">
        <v>174</v>
      </c>
      <c r="J179" s="646">
        <v>20</v>
      </c>
      <c r="K179" s="32"/>
      <c r="L179"/>
      <c r="M179"/>
    </row>
    <row r="180" spans="1:13" ht="27" customHeight="1">
      <c r="A180" s="302" t="s">
        <v>189</v>
      </c>
      <c r="B180" s="240" t="s">
        <v>50</v>
      </c>
      <c r="C180" s="202" t="s">
        <v>49</v>
      </c>
      <c r="D180" s="202" t="s">
        <v>48</v>
      </c>
      <c r="E180" s="241" t="s">
        <v>74</v>
      </c>
      <c r="F180" s="92"/>
      <c r="G180" s="92"/>
      <c r="H180" s="92" t="str">
        <f>H181</f>
        <v>4,0</v>
      </c>
      <c r="I180" s="384" t="s">
        <v>292</v>
      </c>
      <c r="J180" s="76">
        <v>4</v>
      </c>
      <c r="K180" s="32"/>
      <c r="L180"/>
      <c r="M180"/>
    </row>
    <row r="181" spans="1:13" ht="17.25" customHeight="1">
      <c r="A181" s="302" t="s">
        <v>57</v>
      </c>
      <c r="B181" s="240" t="s">
        <v>50</v>
      </c>
      <c r="C181" s="202" t="s">
        <v>49</v>
      </c>
      <c r="D181" s="202" t="s">
        <v>48</v>
      </c>
      <c r="E181" s="241" t="s">
        <v>74</v>
      </c>
      <c r="F181" s="92" t="s">
        <v>56</v>
      </c>
      <c r="G181" s="92"/>
      <c r="H181" s="92" t="str">
        <f>H182</f>
        <v>4,0</v>
      </c>
      <c r="I181" s="384" t="s">
        <v>292</v>
      </c>
      <c r="J181" s="76">
        <v>4</v>
      </c>
      <c r="K181" s="32"/>
      <c r="L181"/>
      <c r="M181"/>
    </row>
    <row r="182" spans="1:13" ht="18" customHeight="1">
      <c r="A182" s="304" t="s">
        <v>29</v>
      </c>
      <c r="B182" s="240" t="s">
        <v>50</v>
      </c>
      <c r="C182" s="202" t="s">
        <v>49</v>
      </c>
      <c r="D182" s="202" t="s">
        <v>48</v>
      </c>
      <c r="E182" s="241" t="s">
        <v>74</v>
      </c>
      <c r="F182" s="285" t="s">
        <v>56</v>
      </c>
      <c r="G182" s="285" t="s">
        <v>28</v>
      </c>
      <c r="H182" s="285" t="s">
        <v>292</v>
      </c>
      <c r="I182" s="89" t="s">
        <v>292</v>
      </c>
      <c r="J182" s="646">
        <v>4</v>
      </c>
      <c r="K182" s="32"/>
      <c r="L182"/>
      <c r="M182"/>
    </row>
    <row r="183" spans="1:13" ht="39.75" customHeight="1">
      <c r="A183" s="302" t="s">
        <v>158</v>
      </c>
      <c r="B183" s="240" t="s">
        <v>50</v>
      </c>
      <c r="C183" s="202" t="s">
        <v>49</v>
      </c>
      <c r="D183" s="202" t="s">
        <v>48</v>
      </c>
      <c r="E183" s="241" t="s">
        <v>73</v>
      </c>
      <c r="F183" s="92"/>
      <c r="G183" s="92"/>
      <c r="H183" s="69">
        <f>H184</f>
        <v>96.7</v>
      </c>
      <c r="I183" s="641">
        <v>40</v>
      </c>
      <c r="J183" s="66">
        <v>40</v>
      </c>
      <c r="K183" s="32"/>
      <c r="L183"/>
      <c r="M183"/>
    </row>
    <row r="184" spans="1:13" ht="27.75" customHeight="1">
      <c r="A184" s="162" t="s">
        <v>61</v>
      </c>
      <c r="B184" s="240" t="s">
        <v>50</v>
      </c>
      <c r="C184" s="202" t="s">
        <v>49</v>
      </c>
      <c r="D184" s="202" t="s">
        <v>48</v>
      </c>
      <c r="E184" s="241" t="s">
        <v>73</v>
      </c>
      <c r="F184" s="92" t="s">
        <v>53</v>
      </c>
      <c r="G184" s="92"/>
      <c r="H184" s="69">
        <f>H185</f>
        <v>96.7</v>
      </c>
      <c r="I184" s="641">
        <v>40</v>
      </c>
      <c r="J184" s="66">
        <v>40</v>
      </c>
      <c r="K184" s="32"/>
      <c r="L184"/>
      <c r="M184"/>
    </row>
    <row r="185" spans="1:13" ht="24.75" customHeight="1">
      <c r="A185" s="304" t="s">
        <v>38</v>
      </c>
      <c r="B185" s="240" t="s">
        <v>50</v>
      </c>
      <c r="C185" s="202" t="s">
        <v>49</v>
      </c>
      <c r="D185" s="202" t="s">
        <v>48</v>
      </c>
      <c r="E185" s="241" t="s">
        <v>73</v>
      </c>
      <c r="F185" s="285" t="s">
        <v>53</v>
      </c>
      <c r="G185" s="285" t="s">
        <v>37</v>
      </c>
      <c r="H185" s="628">
        <v>96.7</v>
      </c>
      <c r="I185" s="874">
        <v>40</v>
      </c>
      <c r="J185" s="629">
        <v>40</v>
      </c>
      <c r="K185" s="32"/>
      <c r="L185"/>
      <c r="M185"/>
    </row>
    <row r="186" spans="1:13" ht="40.5" customHeight="1">
      <c r="A186" s="162" t="s">
        <v>188</v>
      </c>
      <c r="B186" s="216" t="s">
        <v>50</v>
      </c>
      <c r="C186" s="199" t="s">
        <v>49</v>
      </c>
      <c r="D186" s="199" t="s">
        <v>48</v>
      </c>
      <c r="E186" s="95" t="s">
        <v>72</v>
      </c>
      <c r="F186" s="92"/>
      <c r="G186" s="92"/>
      <c r="H186" s="868">
        <f>H187</f>
        <v>83</v>
      </c>
      <c r="I186" s="384" t="s">
        <v>210</v>
      </c>
      <c r="J186" s="76">
        <v>83</v>
      </c>
      <c r="K186" s="32"/>
      <c r="L186"/>
      <c r="M186"/>
    </row>
    <row r="187" spans="1:13" ht="29.25" customHeight="1">
      <c r="A187" s="162" t="s">
        <v>61</v>
      </c>
      <c r="B187" s="305" t="s">
        <v>50</v>
      </c>
      <c r="C187" s="306" t="s">
        <v>49</v>
      </c>
      <c r="D187" s="306" t="s">
        <v>48</v>
      </c>
      <c r="E187" s="307" t="s">
        <v>72</v>
      </c>
      <c r="F187" s="92" t="s">
        <v>53</v>
      </c>
      <c r="G187" s="92"/>
      <c r="H187" s="235">
        <f>H188</f>
        <v>83</v>
      </c>
      <c r="I187" s="384" t="s">
        <v>210</v>
      </c>
      <c r="J187" s="76">
        <v>83</v>
      </c>
      <c r="K187" s="32"/>
      <c r="L187"/>
      <c r="M187"/>
    </row>
    <row r="188" spans="1:13" ht="18.75" customHeight="1">
      <c r="A188" s="308" t="s">
        <v>31</v>
      </c>
      <c r="B188" s="93" t="s">
        <v>50</v>
      </c>
      <c r="C188" s="94" t="s">
        <v>49</v>
      </c>
      <c r="D188" s="94" t="s">
        <v>48</v>
      </c>
      <c r="E188" s="71" t="s">
        <v>72</v>
      </c>
      <c r="F188" s="285" t="s">
        <v>53</v>
      </c>
      <c r="G188" s="285" t="s">
        <v>30</v>
      </c>
      <c r="H188" s="628">
        <v>83</v>
      </c>
      <c r="I188" s="89" t="s">
        <v>210</v>
      </c>
      <c r="J188" s="646">
        <v>83</v>
      </c>
      <c r="K188" s="32"/>
      <c r="L188"/>
      <c r="M188"/>
    </row>
    <row r="189" spans="1:15" ht="29.25" customHeight="1">
      <c r="A189" s="162" t="s">
        <v>187</v>
      </c>
      <c r="B189" s="309">
        <v>68</v>
      </c>
      <c r="C189" s="310">
        <v>9</v>
      </c>
      <c r="D189" s="101" t="s">
        <v>48</v>
      </c>
      <c r="E189" s="102" t="s">
        <v>71</v>
      </c>
      <c r="F189" s="92"/>
      <c r="G189" s="92"/>
      <c r="H189" s="868">
        <f aca="true" t="shared" si="30" ref="H189:J190">H190</f>
        <v>163.1</v>
      </c>
      <c r="I189" s="303" t="str">
        <f t="shared" si="30"/>
        <v>127,9</v>
      </c>
      <c r="J189" s="99">
        <f t="shared" si="30"/>
        <v>133</v>
      </c>
      <c r="K189" s="32"/>
      <c r="O189" s="167"/>
    </row>
    <row r="190" spans="1:11" ht="28.5" customHeight="1">
      <c r="A190" s="162" t="s">
        <v>186</v>
      </c>
      <c r="B190" s="309">
        <v>68</v>
      </c>
      <c r="C190" s="310">
        <v>9</v>
      </c>
      <c r="D190" s="101" t="s">
        <v>48</v>
      </c>
      <c r="E190" s="102" t="s">
        <v>71</v>
      </c>
      <c r="F190" s="92" t="s">
        <v>53</v>
      </c>
      <c r="G190" s="92"/>
      <c r="H190" s="235">
        <f t="shared" si="30"/>
        <v>163.1</v>
      </c>
      <c r="I190" s="303" t="str">
        <f t="shared" si="30"/>
        <v>127,9</v>
      </c>
      <c r="J190" s="99">
        <f t="shared" si="30"/>
        <v>133</v>
      </c>
      <c r="K190" s="32"/>
    </row>
    <row r="191" spans="1:15" ht="18.75" customHeight="1">
      <c r="A191" s="308" t="s">
        <v>31</v>
      </c>
      <c r="B191" s="100" t="s">
        <v>50</v>
      </c>
      <c r="C191" s="101" t="s">
        <v>49</v>
      </c>
      <c r="D191" s="101" t="s">
        <v>48</v>
      </c>
      <c r="E191" s="102" t="s">
        <v>71</v>
      </c>
      <c r="F191" s="285" t="s">
        <v>53</v>
      </c>
      <c r="G191" s="285" t="s">
        <v>30</v>
      </c>
      <c r="H191" s="628">
        <v>163.1</v>
      </c>
      <c r="I191" s="124" t="s">
        <v>316</v>
      </c>
      <c r="J191" s="694">
        <v>133</v>
      </c>
      <c r="K191" s="32"/>
      <c r="O191" s="3"/>
    </row>
    <row r="192" spans="1:11" ht="15.75" customHeight="1">
      <c r="A192" s="302" t="s">
        <v>185</v>
      </c>
      <c r="B192" s="240" t="s">
        <v>50</v>
      </c>
      <c r="C192" s="202" t="s">
        <v>49</v>
      </c>
      <c r="D192" s="202" t="s">
        <v>48</v>
      </c>
      <c r="E192" s="241" t="s">
        <v>69</v>
      </c>
      <c r="F192" s="92"/>
      <c r="G192" s="92"/>
      <c r="H192" s="868">
        <f aca="true" t="shared" si="31" ref="H192:J193">H193</f>
        <v>20</v>
      </c>
      <c r="I192" s="303" t="str">
        <f t="shared" si="31"/>
        <v>41,6</v>
      </c>
      <c r="J192" s="442">
        <f t="shared" si="31"/>
        <v>43.3</v>
      </c>
      <c r="K192" s="32"/>
    </row>
    <row r="193" spans="1:11" ht="28.5" customHeight="1">
      <c r="A193" s="302" t="s">
        <v>70</v>
      </c>
      <c r="B193" s="240" t="s">
        <v>50</v>
      </c>
      <c r="C193" s="202" t="s">
        <v>49</v>
      </c>
      <c r="D193" s="202" t="s">
        <v>48</v>
      </c>
      <c r="E193" s="241" t="s">
        <v>69</v>
      </c>
      <c r="F193" s="92" t="s">
        <v>303</v>
      </c>
      <c r="G193" s="92"/>
      <c r="H193" s="235">
        <f t="shared" si="31"/>
        <v>20</v>
      </c>
      <c r="I193" s="303" t="str">
        <f t="shared" si="31"/>
        <v>41,6</v>
      </c>
      <c r="J193" s="442">
        <f t="shared" si="31"/>
        <v>43.3</v>
      </c>
      <c r="K193" s="32"/>
    </row>
    <row r="194" spans="1:15" s="2" customFormat="1" ht="39" customHeight="1">
      <c r="A194" s="304" t="s">
        <v>184</v>
      </c>
      <c r="B194" s="240" t="s">
        <v>50</v>
      </c>
      <c r="C194" s="202" t="s">
        <v>49</v>
      </c>
      <c r="D194" s="202" t="s">
        <v>48</v>
      </c>
      <c r="E194" s="241" t="s">
        <v>69</v>
      </c>
      <c r="F194" s="285" t="s">
        <v>303</v>
      </c>
      <c r="G194" s="285" t="s">
        <v>36</v>
      </c>
      <c r="H194" s="628">
        <v>20</v>
      </c>
      <c r="I194" s="875" t="s">
        <v>317</v>
      </c>
      <c r="J194" s="625">
        <v>43.3</v>
      </c>
      <c r="K194" s="161"/>
      <c r="L194" s="157"/>
      <c r="M194" s="157"/>
      <c r="N194" s="1122"/>
      <c r="O194" s="923"/>
    </row>
    <row r="195" spans="1:13" s="2" customFormat="1" ht="40.5" customHeight="1" hidden="1">
      <c r="A195" s="788"/>
      <c r="B195" s="789"/>
      <c r="C195" s="790"/>
      <c r="D195" s="790"/>
      <c r="E195" s="791"/>
      <c r="F195" s="817"/>
      <c r="G195" s="817"/>
      <c r="H195" s="257"/>
      <c r="I195" s="876"/>
      <c r="J195" s="792"/>
      <c r="K195" s="165"/>
      <c r="L195" s="157"/>
      <c r="M195" s="157"/>
    </row>
    <row r="196" spans="1:13" s="2" customFormat="1" ht="27" customHeight="1" hidden="1">
      <c r="A196" s="793"/>
      <c r="B196" s="789"/>
      <c r="C196" s="790"/>
      <c r="D196" s="790"/>
      <c r="E196" s="791"/>
      <c r="F196" s="257"/>
      <c r="G196" s="257"/>
      <c r="H196" s="257"/>
      <c r="I196" s="876"/>
      <c r="J196" s="794"/>
      <c r="K196" s="165"/>
      <c r="L196" s="157"/>
      <c r="M196" s="157"/>
    </row>
    <row r="197" spans="1:13" s="2" customFormat="1" ht="24" customHeight="1" hidden="1">
      <c r="A197" s="795"/>
      <c r="B197" s="789"/>
      <c r="C197" s="790"/>
      <c r="D197" s="790"/>
      <c r="E197" s="791"/>
      <c r="F197" s="344"/>
      <c r="G197" s="344"/>
      <c r="H197" s="344"/>
      <c r="I197" s="876"/>
      <c r="J197" s="792"/>
      <c r="K197" s="165"/>
      <c r="L197" s="157"/>
      <c r="M197" s="157"/>
    </row>
    <row r="198" spans="1:13" s="2" customFormat="1" ht="18" customHeight="1" hidden="1">
      <c r="A198" s="796" t="s">
        <v>155</v>
      </c>
      <c r="B198" s="721" t="s">
        <v>50</v>
      </c>
      <c r="C198" s="722" t="s">
        <v>49</v>
      </c>
      <c r="D198" s="722" t="s">
        <v>48</v>
      </c>
      <c r="E198" s="787" t="s">
        <v>68</v>
      </c>
      <c r="F198" s="257"/>
      <c r="G198" s="257"/>
      <c r="H198" s="257"/>
      <c r="I198" s="876"/>
      <c r="J198" s="792"/>
      <c r="K198" s="165"/>
      <c r="L198" s="157"/>
      <c r="M198" s="157"/>
    </row>
    <row r="199" spans="1:13" s="2" customFormat="1" ht="28.5" customHeight="1" hidden="1">
      <c r="A199" s="339" t="s">
        <v>61</v>
      </c>
      <c r="B199" s="721" t="s">
        <v>50</v>
      </c>
      <c r="C199" s="722" t="s">
        <v>49</v>
      </c>
      <c r="D199" s="722" t="s">
        <v>48</v>
      </c>
      <c r="E199" s="787" t="s">
        <v>68</v>
      </c>
      <c r="F199" s="257" t="s">
        <v>53</v>
      </c>
      <c r="G199" s="257"/>
      <c r="H199" s="257"/>
      <c r="I199" s="876"/>
      <c r="J199" s="797" t="s">
        <v>183</v>
      </c>
      <c r="K199" s="165"/>
      <c r="L199" s="157"/>
      <c r="M199" s="157"/>
    </row>
    <row r="200" spans="1:15" s="2" customFormat="1" ht="17.25" customHeight="1" hidden="1">
      <c r="A200" s="343" t="s">
        <v>33</v>
      </c>
      <c r="B200" s="721" t="s">
        <v>50</v>
      </c>
      <c r="C200" s="722" t="s">
        <v>49</v>
      </c>
      <c r="D200" s="722" t="s">
        <v>48</v>
      </c>
      <c r="E200" s="787" t="s">
        <v>68</v>
      </c>
      <c r="F200" s="344" t="s">
        <v>53</v>
      </c>
      <c r="G200" s="344" t="s">
        <v>32</v>
      </c>
      <c r="H200" s="344"/>
      <c r="I200" s="877"/>
      <c r="J200" s="798"/>
      <c r="K200" s="161"/>
      <c r="L200" s="157"/>
      <c r="M200" s="157"/>
      <c r="O200" s="163"/>
    </row>
    <row r="201" spans="1:13" s="2" customFormat="1" ht="0.75" customHeight="1" hidden="1">
      <c r="A201" s="799"/>
      <c r="B201" s="789"/>
      <c r="C201" s="790"/>
      <c r="D201" s="790"/>
      <c r="E201" s="791"/>
      <c r="F201" s="257"/>
      <c r="G201" s="257"/>
      <c r="H201" s="257"/>
      <c r="I201" s="723"/>
      <c r="J201" s="797"/>
      <c r="K201" s="165"/>
      <c r="L201" s="157"/>
      <c r="M201" s="157"/>
    </row>
    <row r="202" spans="1:13" s="2" customFormat="1" ht="30.75" customHeight="1" hidden="1">
      <c r="A202" s="793"/>
      <c r="B202" s="789"/>
      <c r="C202" s="790"/>
      <c r="D202" s="790"/>
      <c r="E202" s="791"/>
      <c r="F202" s="257"/>
      <c r="G202" s="257"/>
      <c r="H202" s="257"/>
      <c r="I202" s="723"/>
      <c r="J202" s="797"/>
      <c r="K202" s="165"/>
      <c r="L202" s="157"/>
      <c r="M202" s="157"/>
    </row>
    <row r="203" spans="1:13" s="2" customFormat="1" ht="18" customHeight="1" hidden="1">
      <c r="A203" s="800"/>
      <c r="B203" s="801"/>
      <c r="C203" s="802"/>
      <c r="D203" s="802"/>
      <c r="E203" s="803"/>
      <c r="F203" s="344"/>
      <c r="G203" s="344"/>
      <c r="H203" s="344"/>
      <c r="I203" s="723"/>
      <c r="J203" s="797"/>
      <c r="K203" s="165"/>
      <c r="L203" s="157"/>
      <c r="M203" s="157"/>
    </row>
    <row r="204" spans="1:13" s="2" customFormat="1" ht="27.75" customHeight="1" hidden="1">
      <c r="A204" s="804"/>
      <c r="B204" s="801"/>
      <c r="C204" s="802"/>
      <c r="D204" s="802"/>
      <c r="E204" s="803"/>
      <c r="F204" s="257"/>
      <c r="G204" s="257"/>
      <c r="H204" s="257"/>
      <c r="I204" s="723"/>
      <c r="J204" s="797"/>
      <c r="K204" s="165"/>
      <c r="L204" s="157"/>
      <c r="M204" s="157"/>
    </row>
    <row r="205" spans="1:13" s="2" customFormat="1" ht="30" customHeight="1" hidden="1">
      <c r="A205" s="793"/>
      <c r="B205" s="801"/>
      <c r="C205" s="802"/>
      <c r="D205" s="802"/>
      <c r="E205" s="803"/>
      <c r="F205" s="257"/>
      <c r="G205" s="257"/>
      <c r="H205" s="257"/>
      <c r="I205" s="723"/>
      <c r="J205" s="724"/>
      <c r="K205" s="160"/>
      <c r="L205" s="157"/>
      <c r="M205" s="157"/>
    </row>
    <row r="206" spans="1:13" s="2" customFormat="1" ht="21" customHeight="1" hidden="1">
      <c r="A206" s="800"/>
      <c r="B206" s="801"/>
      <c r="C206" s="802"/>
      <c r="D206" s="802"/>
      <c r="E206" s="803"/>
      <c r="F206" s="344"/>
      <c r="G206" s="344"/>
      <c r="H206" s="344"/>
      <c r="I206" s="723"/>
      <c r="J206" s="805"/>
      <c r="K206" s="158"/>
      <c r="L206" s="157"/>
      <c r="M206" s="157"/>
    </row>
    <row r="207" spans="1:13" s="2" customFormat="1" ht="0.75" customHeight="1" hidden="1">
      <c r="A207" s="799"/>
      <c r="B207" s="801"/>
      <c r="C207" s="802"/>
      <c r="D207" s="802"/>
      <c r="E207" s="803"/>
      <c r="F207" s="257"/>
      <c r="G207" s="257"/>
      <c r="H207" s="257"/>
      <c r="I207" s="723"/>
      <c r="J207" s="805"/>
      <c r="K207" s="158"/>
      <c r="L207" s="157"/>
      <c r="M207" s="157"/>
    </row>
    <row r="208" spans="1:13" s="2" customFormat="1" ht="30" customHeight="1" hidden="1">
      <c r="A208" s="793"/>
      <c r="B208" s="801"/>
      <c r="C208" s="802"/>
      <c r="D208" s="802"/>
      <c r="E208" s="803"/>
      <c r="F208" s="257"/>
      <c r="G208" s="257"/>
      <c r="H208" s="257"/>
      <c r="I208" s="723"/>
      <c r="J208" s="805"/>
      <c r="K208" s="158"/>
      <c r="L208" s="157"/>
      <c r="M208" s="157"/>
    </row>
    <row r="209" spans="1:13" s="2" customFormat="1" ht="18" customHeight="1" hidden="1">
      <c r="A209" s="800"/>
      <c r="B209" s="801"/>
      <c r="C209" s="802"/>
      <c r="D209" s="802"/>
      <c r="E209" s="803"/>
      <c r="F209" s="344"/>
      <c r="G209" s="344"/>
      <c r="H209" s="344"/>
      <c r="I209" s="723"/>
      <c r="J209" s="805"/>
      <c r="K209" s="158"/>
      <c r="L209" s="157"/>
      <c r="M209" s="157"/>
    </row>
    <row r="210" spans="1:13" s="2" customFormat="1" ht="40.5" customHeight="1" hidden="1">
      <c r="A210" s="806"/>
      <c r="B210" s="340"/>
      <c r="C210" s="341"/>
      <c r="D210" s="341"/>
      <c r="E210" s="342"/>
      <c r="F210" s="257"/>
      <c r="G210" s="257"/>
      <c r="H210" s="257"/>
      <c r="I210" s="723"/>
      <c r="J210" s="805"/>
      <c r="K210" s="158"/>
      <c r="L210" s="157"/>
      <c r="M210" s="157"/>
    </row>
    <row r="211" spans="1:13" s="2" customFormat="1" ht="25.5" customHeight="1" hidden="1">
      <c r="A211" s="806"/>
      <c r="B211" s="340"/>
      <c r="C211" s="341"/>
      <c r="D211" s="341"/>
      <c r="E211" s="342"/>
      <c r="F211" s="257"/>
      <c r="G211" s="257"/>
      <c r="H211" s="257"/>
      <c r="I211" s="723"/>
      <c r="J211" s="805"/>
      <c r="K211" s="158"/>
      <c r="L211" s="157"/>
      <c r="M211" s="157"/>
    </row>
    <row r="212" spans="1:13" s="2" customFormat="1" ht="15.75" customHeight="1" hidden="1">
      <c r="A212" s="807"/>
      <c r="B212" s="340"/>
      <c r="C212" s="341"/>
      <c r="D212" s="341"/>
      <c r="E212" s="342"/>
      <c r="F212" s="344"/>
      <c r="G212" s="344"/>
      <c r="H212" s="344"/>
      <c r="I212" s="878"/>
      <c r="J212" s="808"/>
      <c r="K212" s="158"/>
      <c r="L212" s="157"/>
      <c r="M212" s="157"/>
    </row>
    <row r="213" spans="1:13" s="2" customFormat="1" ht="47.25" customHeight="1">
      <c r="A213" s="302" t="s">
        <v>157</v>
      </c>
      <c r="B213" s="216" t="s">
        <v>50</v>
      </c>
      <c r="C213" s="199" t="s">
        <v>49</v>
      </c>
      <c r="D213" s="199" t="s">
        <v>48</v>
      </c>
      <c r="E213" s="95" t="s">
        <v>66</v>
      </c>
      <c r="F213" s="92"/>
      <c r="G213" s="92"/>
      <c r="H213" s="69">
        <f aca="true" t="shared" si="32" ref="H213:J214">H214</f>
        <v>81.5</v>
      </c>
      <c r="I213" s="303" t="str">
        <f t="shared" si="32"/>
        <v>45,0</v>
      </c>
      <c r="J213" s="62" t="str">
        <f t="shared" si="32"/>
        <v>45,0</v>
      </c>
      <c r="K213" s="158"/>
      <c r="L213" s="157"/>
      <c r="M213" s="157"/>
    </row>
    <row r="214" spans="1:13" s="2" customFormat="1" ht="26.25" customHeight="1">
      <c r="A214" s="162" t="s">
        <v>61</v>
      </c>
      <c r="B214" s="216" t="s">
        <v>50</v>
      </c>
      <c r="C214" s="199" t="s">
        <v>49</v>
      </c>
      <c r="D214" s="199" t="s">
        <v>48</v>
      </c>
      <c r="E214" s="95" t="s">
        <v>66</v>
      </c>
      <c r="F214" s="92" t="s">
        <v>53</v>
      </c>
      <c r="G214" s="92"/>
      <c r="H214" s="69">
        <f t="shared" si="32"/>
        <v>81.5</v>
      </c>
      <c r="I214" s="303" t="str">
        <f t="shared" si="32"/>
        <v>45,0</v>
      </c>
      <c r="J214" s="62" t="str">
        <f t="shared" si="32"/>
        <v>45,0</v>
      </c>
      <c r="K214" s="158"/>
      <c r="L214" s="157"/>
      <c r="M214" s="157"/>
    </row>
    <row r="215" spans="1:15" s="2" customFormat="1" ht="18.75" customHeight="1">
      <c r="A215" s="321" t="s">
        <v>29</v>
      </c>
      <c r="B215" s="216" t="s">
        <v>50</v>
      </c>
      <c r="C215" s="199" t="s">
        <v>49</v>
      </c>
      <c r="D215" s="199" t="s">
        <v>48</v>
      </c>
      <c r="E215" s="95" t="s">
        <v>66</v>
      </c>
      <c r="F215" s="285" t="s">
        <v>53</v>
      </c>
      <c r="G215" s="285" t="s">
        <v>28</v>
      </c>
      <c r="H215" s="628">
        <v>81.5</v>
      </c>
      <c r="I215" s="64" t="s">
        <v>318</v>
      </c>
      <c r="J215" s="284" t="s">
        <v>318</v>
      </c>
      <c r="K215" s="158"/>
      <c r="L215" s="157"/>
      <c r="M215" s="157"/>
      <c r="O215" s="1194"/>
    </row>
    <row r="216" spans="1:13" s="2" customFormat="1" ht="42" customHeight="1" hidden="1">
      <c r="A216" s="322"/>
      <c r="B216" s="323"/>
      <c r="C216" s="324"/>
      <c r="D216" s="324"/>
      <c r="E216" s="325"/>
      <c r="F216" s="818"/>
      <c r="G216" s="818"/>
      <c r="H216" s="92"/>
      <c r="I216" s="879"/>
      <c r="J216" s="648"/>
      <c r="K216" s="158"/>
      <c r="L216" s="157"/>
      <c r="M216" s="157"/>
    </row>
    <row r="217" spans="1:13" s="2" customFormat="1" ht="29.25" customHeight="1" hidden="1">
      <c r="A217" s="326"/>
      <c r="B217" s="323"/>
      <c r="C217" s="324"/>
      <c r="D217" s="324"/>
      <c r="E217" s="325"/>
      <c r="F217" s="818"/>
      <c r="G217" s="818"/>
      <c r="H217" s="92"/>
      <c r="I217" s="879"/>
      <c r="J217" s="648"/>
      <c r="K217" s="158"/>
      <c r="L217" s="157"/>
      <c r="M217" s="157"/>
    </row>
    <row r="218" spans="1:13" s="2" customFormat="1" ht="18" customHeight="1" hidden="1">
      <c r="A218" s="327"/>
      <c r="B218" s="323"/>
      <c r="C218" s="324"/>
      <c r="D218" s="324"/>
      <c r="E218" s="325"/>
      <c r="F218" s="819"/>
      <c r="G218" s="819"/>
      <c r="H218" s="285"/>
      <c r="I218" s="879"/>
      <c r="J218" s="648"/>
      <c r="K218" s="158"/>
      <c r="L218" s="157"/>
      <c r="M218" s="157"/>
    </row>
    <row r="219" spans="1:13" s="2" customFormat="1" ht="40.5" customHeight="1" hidden="1">
      <c r="A219" s="317"/>
      <c r="B219" s="318"/>
      <c r="C219" s="319"/>
      <c r="D219" s="319"/>
      <c r="E219" s="320"/>
      <c r="F219" s="92"/>
      <c r="G219" s="92"/>
      <c r="H219" s="92"/>
      <c r="I219" s="879"/>
      <c r="J219" s="648"/>
      <c r="K219" s="158"/>
      <c r="L219" s="157"/>
      <c r="M219" s="157"/>
    </row>
    <row r="220" spans="1:13" s="2" customFormat="1" ht="26.25" customHeight="1" hidden="1">
      <c r="A220" s="315"/>
      <c r="B220" s="318"/>
      <c r="C220" s="319"/>
      <c r="D220" s="319"/>
      <c r="E220" s="320"/>
      <c r="F220" s="92"/>
      <c r="G220" s="92"/>
      <c r="H220" s="92"/>
      <c r="I220" s="879"/>
      <c r="J220" s="648"/>
      <c r="K220" s="158"/>
      <c r="L220" s="157"/>
      <c r="M220" s="157"/>
    </row>
    <row r="221" spans="1:13" s="2" customFormat="1" ht="19.5" customHeight="1" hidden="1">
      <c r="A221" s="316"/>
      <c r="B221" s="318"/>
      <c r="C221" s="319"/>
      <c r="D221" s="319"/>
      <c r="E221" s="320"/>
      <c r="F221" s="285"/>
      <c r="G221" s="285"/>
      <c r="H221" s="285"/>
      <c r="I221" s="879"/>
      <c r="J221" s="648"/>
      <c r="K221" s="158"/>
      <c r="L221" s="157"/>
      <c r="M221" s="157"/>
    </row>
    <row r="222" spans="1:13" s="2" customFormat="1" ht="39.75" customHeight="1" hidden="1">
      <c r="A222" s="317"/>
      <c r="B222" s="311"/>
      <c r="C222" s="312"/>
      <c r="D222" s="312"/>
      <c r="E222" s="313"/>
      <c r="F222" s="92"/>
      <c r="G222" s="92"/>
      <c r="H222" s="92"/>
      <c r="I222" s="879"/>
      <c r="J222" s="648"/>
      <c r="K222" s="158"/>
      <c r="L222" s="157"/>
      <c r="M222" s="157"/>
    </row>
    <row r="223" spans="1:13" s="2" customFormat="1" ht="42" customHeight="1" hidden="1">
      <c r="A223" s="315"/>
      <c r="B223" s="311"/>
      <c r="C223" s="312"/>
      <c r="D223" s="312"/>
      <c r="E223" s="313"/>
      <c r="F223" s="92"/>
      <c r="G223" s="92"/>
      <c r="H223" s="92"/>
      <c r="I223" s="879"/>
      <c r="J223" s="648"/>
      <c r="K223" s="158"/>
      <c r="L223" s="157"/>
      <c r="M223" s="157"/>
    </row>
    <row r="224" spans="1:13" s="2" customFormat="1" ht="28.5" customHeight="1" hidden="1">
      <c r="A224" s="316"/>
      <c r="B224" s="318"/>
      <c r="C224" s="319"/>
      <c r="D224" s="319"/>
      <c r="E224" s="320"/>
      <c r="F224" s="285"/>
      <c r="G224" s="285"/>
      <c r="H224" s="285"/>
      <c r="I224" s="879"/>
      <c r="J224" s="648"/>
      <c r="K224" s="158"/>
      <c r="L224" s="157"/>
      <c r="M224" s="157"/>
    </row>
    <row r="225" spans="1:13" s="2" customFormat="1" ht="0.75" customHeight="1" hidden="1">
      <c r="A225" s="317"/>
      <c r="B225" s="318"/>
      <c r="C225" s="319"/>
      <c r="D225" s="319"/>
      <c r="E225" s="320"/>
      <c r="F225" s="92"/>
      <c r="G225" s="92"/>
      <c r="H225" s="92"/>
      <c r="I225" s="879"/>
      <c r="J225" s="648"/>
      <c r="K225" s="158"/>
      <c r="L225" s="157"/>
      <c r="M225" s="157"/>
    </row>
    <row r="226" spans="1:13" s="2" customFormat="1" ht="25.5" customHeight="1" hidden="1">
      <c r="A226" s="315"/>
      <c r="B226" s="318"/>
      <c r="C226" s="319"/>
      <c r="D226" s="319"/>
      <c r="E226" s="320"/>
      <c r="F226" s="92"/>
      <c r="G226" s="92"/>
      <c r="H226" s="92"/>
      <c r="I226" s="879"/>
      <c r="J226" s="648"/>
      <c r="K226" s="158"/>
      <c r="L226" s="157"/>
      <c r="M226" s="157"/>
    </row>
    <row r="227" spans="1:13" s="2" customFormat="1" ht="17.25" customHeight="1" hidden="1">
      <c r="A227" s="316"/>
      <c r="B227" s="318"/>
      <c r="C227" s="319"/>
      <c r="D227" s="319"/>
      <c r="E227" s="320"/>
      <c r="F227" s="285"/>
      <c r="G227" s="285"/>
      <c r="H227" s="285"/>
      <c r="I227" s="879"/>
      <c r="J227" s="648"/>
      <c r="K227" s="158"/>
      <c r="L227" s="157"/>
      <c r="M227" s="157"/>
    </row>
    <row r="228" spans="1:13" s="2" customFormat="1" ht="39.75" customHeight="1" hidden="1">
      <c r="A228" s="317" t="s">
        <v>65</v>
      </c>
      <c r="B228" s="318" t="s">
        <v>50</v>
      </c>
      <c r="C228" s="319" t="s">
        <v>49</v>
      </c>
      <c r="D228" s="319" t="s">
        <v>48</v>
      </c>
      <c r="E228" s="320" t="s">
        <v>171</v>
      </c>
      <c r="F228" s="92"/>
      <c r="G228" s="92"/>
      <c r="H228" s="92">
        <f>H229</f>
        <v>0</v>
      </c>
      <c r="I228" s="879"/>
      <c r="J228" s="359"/>
      <c r="K228" s="142"/>
      <c r="L228" s="157"/>
      <c r="M228" s="157"/>
    </row>
    <row r="229" spans="1:13" s="2" customFormat="1" ht="18" customHeight="1" hidden="1">
      <c r="A229" s="315" t="s">
        <v>64</v>
      </c>
      <c r="B229" s="318" t="s">
        <v>50</v>
      </c>
      <c r="C229" s="319" t="s">
        <v>49</v>
      </c>
      <c r="D229" s="319" t="s">
        <v>48</v>
      </c>
      <c r="E229" s="320" t="s">
        <v>171</v>
      </c>
      <c r="F229" s="92" t="s">
        <v>63</v>
      </c>
      <c r="G229" s="92"/>
      <c r="H229" s="92">
        <f>H230</f>
        <v>0</v>
      </c>
      <c r="I229" s="879"/>
      <c r="J229" s="648"/>
      <c r="K229" s="158"/>
      <c r="L229" s="157"/>
      <c r="M229" s="157"/>
    </row>
    <row r="230" spans="1:13" s="2" customFormat="1" ht="16.5" customHeight="1" hidden="1">
      <c r="A230" s="316" t="s">
        <v>1</v>
      </c>
      <c r="B230" s="318" t="s">
        <v>50</v>
      </c>
      <c r="C230" s="319" t="s">
        <v>49</v>
      </c>
      <c r="D230" s="319" t="s">
        <v>48</v>
      </c>
      <c r="E230" s="320" t="s">
        <v>171</v>
      </c>
      <c r="F230" s="285" t="s">
        <v>63</v>
      </c>
      <c r="G230" s="285" t="s">
        <v>0</v>
      </c>
      <c r="H230" s="285"/>
      <c r="I230" s="879"/>
      <c r="J230" s="648"/>
      <c r="K230" s="158"/>
      <c r="L230" s="157"/>
      <c r="M230" s="157"/>
    </row>
    <row r="231" spans="1:13" s="2" customFormat="1" ht="39.75" customHeight="1" hidden="1">
      <c r="A231" s="317"/>
      <c r="B231" s="318"/>
      <c r="C231" s="319"/>
      <c r="D231" s="319"/>
      <c r="E231" s="320"/>
      <c r="F231" s="92"/>
      <c r="G231" s="92"/>
      <c r="H231" s="92"/>
      <c r="I231" s="879"/>
      <c r="J231" s="648"/>
      <c r="K231" s="158"/>
      <c r="L231" s="157"/>
      <c r="M231" s="157"/>
    </row>
    <row r="232" spans="1:13" s="2" customFormat="1" ht="27.75" customHeight="1" hidden="1">
      <c r="A232" s="315"/>
      <c r="B232" s="318"/>
      <c r="C232" s="319"/>
      <c r="D232" s="319"/>
      <c r="E232" s="320"/>
      <c r="F232" s="92"/>
      <c r="G232" s="92"/>
      <c r="H232" s="92"/>
      <c r="I232" s="879"/>
      <c r="J232" s="648"/>
      <c r="K232" s="158"/>
      <c r="L232" s="157"/>
      <c r="M232" s="157"/>
    </row>
    <row r="233" spans="1:13" s="2" customFormat="1" ht="19.5" customHeight="1" hidden="1">
      <c r="A233" s="316"/>
      <c r="B233" s="318"/>
      <c r="C233" s="319"/>
      <c r="D233" s="319"/>
      <c r="E233" s="320"/>
      <c r="F233" s="285"/>
      <c r="G233" s="285"/>
      <c r="H233" s="285"/>
      <c r="I233" s="879"/>
      <c r="J233" s="648"/>
      <c r="K233" s="158"/>
      <c r="L233" s="157"/>
      <c r="M233" s="157"/>
    </row>
    <row r="234" spans="1:13" s="2" customFormat="1" ht="43.5" customHeight="1" hidden="1">
      <c r="A234" s="315"/>
      <c r="B234" s="318"/>
      <c r="C234" s="319"/>
      <c r="D234" s="319"/>
      <c r="E234" s="320"/>
      <c r="F234" s="92"/>
      <c r="G234" s="92"/>
      <c r="H234" s="92"/>
      <c r="I234" s="879"/>
      <c r="J234" s="648"/>
      <c r="K234" s="158"/>
      <c r="L234" s="157"/>
      <c r="M234" s="157"/>
    </row>
    <row r="235" spans="1:13" s="2" customFormat="1" ht="30.75" customHeight="1" hidden="1">
      <c r="A235" s="315"/>
      <c r="B235" s="318"/>
      <c r="C235" s="319"/>
      <c r="D235" s="319"/>
      <c r="E235" s="320"/>
      <c r="F235" s="92"/>
      <c r="G235" s="92"/>
      <c r="H235" s="92"/>
      <c r="I235" s="879"/>
      <c r="J235" s="648"/>
      <c r="K235" s="158"/>
      <c r="L235" s="157"/>
      <c r="M235" s="157"/>
    </row>
    <row r="236" spans="1:13" s="2" customFormat="1" ht="21.75" customHeight="1" hidden="1">
      <c r="A236" s="316"/>
      <c r="B236" s="318"/>
      <c r="C236" s="319"/>
      <c r="D236" s="319"/>
      <c r="E236" s="320"/>
      <c r="F236" s="285"/>
      <c r="G236" s="285"/>
      <c r="H236" s="285"/>
      <c r="I236" s="879"/>
      <c r="J236" s="648"/>
      <c r="K236" s="158"/>
      <c r="L236" s="157"/>
      <c r="M236" s="157"/>
    </row>
    <row r="237" spans="1:13" s="2" customFormat="1" ht="0.75" customHeight="1" hidden="1">
      <c r="A237" s="326"/>
      <c r="B237" s="323"/>
      <c r="C237" s="324"/>
      <c r="D237" s="324"/>
      <c r="E237" s="325"/>
      <c r="F237" s="818"/>
      <c r="G237" s="818"/>
      <c r="H237" s="92"/>
      <c r="I237" s="879"/>
      <c r="J237" s="648"/>
      <c r="K237" s="158"/>
      <c r="L237" s="157"/>
      <c r="M237" s="157"/>
    </row>
    <row r="238" spans="1:13" s="2" customFormat="1" ht="28.5" customHeight="1" hidden="1">
      <c r="A238" s="326"/>
      <c r="B238" s="328"/>
      <c r="C238" s="329"/>
      <c r="D238" s="329"/>
      <c r="E238" s="330"/>
      <c r="F238" s="818"/>
      <c r="G238" s="818"/>
      <c r="H238" s="92"/>
      <c r="I238" s="879"/>
      <c r="J238" s="648"/>
      <c r="K238" s="158"/>
      <c r="L238" s="157"/>
      <c r="M238" s="157"/>
    </row>
    <row r="239" spans="1:13" s="2" customFormat="1" ht="24" customHeight="1" hidden="1">
      <c r="A239" s="327"/>
      <c r="B239" s="328"/>
      <c r="C239" s="329"/>
      <c r="D239" s="329"/>
      <c r="E239" s="330"/>
      <c r="F239" s="819"/>
      <c r="G239" s="819"/>
      <c r="H239" s="285"/>
      <c r="I239" s="879"/>
      <c r="J239" s="648"/>
      <c r="K239" s="158"/>
      <c r="L239" s="157"/>
      <c r="M239" s="157"/>
    </row>
    <row r="240" spans="1:13" s="2" customFormat="1" ht="39" customHeight="1" hidden="1">
      <c r="A240" s="315"/>
      <c r="B240" s="318"/>
      <c r="C240" s="319"/>
      <c r="D240" s="319"/>
      <c r="E240" s="320"/>
      <c r="F240" s="92"/>
      <c r="G240" s="92"/>
      <c r="H240" s="92"/>
      <c r="I240" s="879"/>
      <c r="J240" s="648"/>
      <c r="K240" s="158"/>
      <c r="L240" s="157"/>
      <c r="M240" s="157"/>
    </row>
    <row r="241" spans="1:13" s="2" customFormat="1" ht="15" customHeight="1" hidden="1">
      <c r="A241" s="315"/>
      <c r="B241" s="318"/>
      <c r="C241" s="319"/>
      <c r="D241" s="319"/>
      <c r="E241" s="320"/>
      <c r="F241" s="92"/>
      <c r="G241" s="92"/>
      <c r="H241" s="92"/>
      <c r="I241" s="879"/>
      <c r="J241" s="648"/>
      <c r="K241" s="158"/>
      <c r="L241" s="157"/>
      <c r="M241" s="157"/>
    </row>
    <row r="242" spans="1:13" s="2" customFormat="1" ht="15" customHeight="1" hidden="1">
      <c r="A242" s="316"/>
      <c r="B242" s="318"/>
      <c r="C242" s="319"/>
      <c r="D242" s="319"/>
      <c r="E242" s="320"/>
      <c r="F242" s="285"/>
      <c r="G242" s="285"/>
      <c r="H242" s="285"/>
      <c r="I242" s="879"/>
      <c r="J242" s="648"/>
      <c r="K242" s="158"/>
      <c r="L242" s="157"/>
      <c r="M242" s="157"/>
    </row>
    <row r="243" spans="1:13" s="2" customFormat="1" ht="36" customHeight="1" hidden="1">
      <c r="A243" s="162"/>
      <c r="B243" s="216"/>
      <c r="C243" s="199"/>
      <c r="D243" s="199"/>
      <c r="E243" s="95"/>
      <c r="F243" s="92"/>
      <c r="G243" s="92"/>
      <c r="H243" s="92"/>
      <c r="I243" s="879"/>
      <c r="J243" s="648"/>
      <c r="K243" s="158"/>
      <c r="L243" s="157"/>
      <c r="M243" s="157"/>
    </row>
    <row r="244" spans="1:13" s="2" customFormat="1" ht="25.5" customHeight="1" hidden="1">
      <c r="A244" s="162"/>
      <c r="B244" s="216"/>
      <c r="C244" s="199"/>
      <c r="D244" s="199"/>
      <c r="E244" s="95"/>
      <c r="F244" s="92"/>
      <c r="G244" s="92"/>
      <c r="H244" s="92"/>
      <c r="I244" s="879"/>
      <c r="J244" s="648"/>
      <c r="K244" s="161"/>
      <c r="L244" s="157"/>
      <c r="M244" s="157"/>
    </row>
    <row r="245" spans="1:13" s="2" customFormat="1" ht="15.75" customHeight="1" hidden="1">
      <c r="A245" s="304"/>
      <c r="B245" s="216"/>
      <c r="C245" s="199"/>
      <c r="D245" s="199"/>
      <c r="E245" s="95"/>
      <c r="F245" s="285"/>
      <c r="G245" s="285"/>
      <c r="H245" s="285"/>
      <c r="I245" s="880"/>
      <c r="J245" s="654"/>
      <c r="K245" s="158"/>
      <c r="L245" s="157"/>
      <c r="M245" s="157"/>
    </row>
    <row r="246" spans="1:13" s="2" customFormat="1" ht="0.75" customHeight="1">
      <c r="A246" s="162" t="s">
        <v>62</v>
      </c>
      <c r="B246" s="216" t="s">
        <v>50</v>
      </c>
      <c r="C246" s="199" t="s">
        <v>49</v>
      </c>
      <c r="D246" s="199" t="s">
        <v>48</v>
      </c>
      <c r="E246" s="95" t="s">
        <v>60</v>
      </c>
      <c r="F246" s="92"/>
      <c r="G246" s="92"/>
      <c r="H246" s="92">
        <f>H247</f>
        <v>0</v>
      </c>
      <c r="I246" s="272"/>
      <c r="J246" s="97"/>
      <c r="K246" s="158"/>
      <c r="L246" s="157"/>
      <c r="M246" s="157"/>
    </row>
    <row r="247" spans="1:13" s="2" customFormat="1" ht="27" customHeight="1" hidden="1">
      <c r="A247" s="162" t="s">
        <v>61</v>
      </c>
      <c r="B247" s="216" t="s">
        <v>50</v>
      </c>
      <c r="C247" s="199" t="s">
        <v>49</v>
      </c>
      <c r="D247" s="199" t="s">
        <v>48</v>
      </c>
      <c r="E247" s="95" t="s">
        <v>60</v>
      </c>
      <c r="F247" s="92" t="s">
        <v>53</v>
      </c>
      <c r="G247" s="92"/>
      <c r="H247" s="92">
        <f>H248</f>
        <v>0</v>
      </c>
      <c r="I247" s="272"/>
      <c r="J247" s="97"/>
      <c r="K247" s="158"/>
      <c r="L247" s="157"/>
      <c r="M247" s="157"/>
    </row>
    <row r="248" spans="1:13" s="2" customFormat="1" ht="18.75" customHeight="1" hidden="1">
      <c r="A248" s="304" t="s">
        <v>44</v>
      </c>
      <c r="B248" s="216" t="s">
        <v>50</v>
      </c>
      <c r="C248" s="199" t="s">
        <v>49</v>
      </c>
      <c r="D248" s="199" t="s">
        <v>48</v>
      </c>
      <c r="E248" s="95" t="s">
        <v>60</v>
      </c>
      <c r="F248" s="285" t="s">
        <v>53</v>
      </c>
      <c r="G248" s="285" t="s">
        <v>43</v>
      </c>
      <c r="H248" s="285"/>
      <c r="I248" s="64"/>
      <c r="J248" s="284"/>
      <c r="K248" s="158"/>
      <c r="L248" s="157"/>
      <c r="M248" s="157"/>
    </row>
    <row r="249" spans="1:13" s="2" customFormat="1" ht="18.75" customHeight="1">
      <c r="A249" s="162" t="s">
        <v>59</v>
      </c>
      <c r="B249" s="216" t="s">
        <v>50</v>
      </c>
      <c r="C249" s="199" t="s">
        <v>49</v>
      </c>
      <c r="D249" s="199" t="s">
        <v>48</v>
      </c>
      <c r="E249" s="95" t="s">
        <v>58</v>
      </c>
      <c r="F249" s="92"/>
      <c r="G249" s="92"/>
      <c r="H249" s="69">
        <f aca="true" t="shared" si="33" ref="H249:J250">H250</f>
        <v>3</v>
      </c>
      <c r="I249" s="303" t="str">
        <f t="shared" si="33"/>
        <v>3,0</v>
      </c>
      <c r="J249" s="62" t="str">
        <f t="shared" si="33"/>
        <v>3,0</v>
      </c>
      <c r="K249" s="158"/>
      <c r="L249" s="157"/>
      <c r="M249" s="157"/>
    </row>
    <row r="250" spans="1:13" s="2" customFormat="1" ht="18.75" customHeight="1">
      <c r="A250" s="162" t="s">
        <v>57</v>
      </c>
      <c r="B250" s="216" t="s">
        <v>50</v>
      </c>
      <c r="C250" s="199" t="s">
        <v>49</v>
      </c>
      <c r="D250" s="199" t="s">
        <v>48</v>
      </c>
      <c r="E250" s="95" t="s">
        <v>58</v>
      </c>
      <c r="F250" s="92" t="s">
        <v>56</v>
      </c>
      <c r="G250" s="92"/>
      <c r="H250" s="69">
        <f t="shared" si="33"/>
        <v>3</v>
      </c>
      <c r="I250" s="303" t="str">
        <f t="shared" si="33"/>
        <v>3,0</v>
      </c>
      <c r="J250" s="62" t="str">
        <f t="shared" si="33"/>
        <v>3,0</v>
      </c>
      <c r="K250" s="158"/>
      <c r="L250" s="157"/>
      <c r="M250" s="157"/>
    </row>
    <row r="251" spans="1:15" s="2" customFormat="1" ht="18.75" customHeight="1">
      <c r="A251" s="304" t="s">
        <v>44</v>
      </c>
      <c r="B251" s="216" t="s">
        <v>50</v>
      </c>
      <c r="C251" s="199" t="s">
        <v>49</v>
      </c>
      <c r="D251" s="199" t="s">
        <v>48</v>
      </c>
      <c r="E251" s="95" t="s">
        <v>58</v>
      </c>
      <c r="F251" s="285" t="s">
        <v>56</v>
      </c>
      <c r="G251" s="285" t="s">
        <v>43</v>
      </c>
      <c r="H251" s="628">
        <v>3</v>
      </c>
      <c r="I251" s="64" t="s">
        <v>288</v>
      </c>
      <c r="J251" s="284" t="s">
        <v>288</v>
      </c>
      <c r="K251" s="158"/>
      <c r="L251" s="157"/>
      <c r="M251" s="157"/>
      <c r="O251" s="3"/>
    </row>
    <row r="252" spans="1:13" s="2" customFormat="1" ht="37.5" customHeight="1">
      <c r="A252" s="162" t="s">
        <v>55</v>
      </c>
      <c r="B252" s="216" t="s">
        <v>50</v>
      </c>
      <c r="C252" s="199" t="s">
        <v>49</v>
      </c>
      <c r="D252" s="199" t="s">
        <v>48</v>
      </c>
      <c r="E252" s="95" t="s">
        <v>54</v>
      </c>
      <c r="F252" s="92"/>
      <c r="G252" s="92"/>
      <c r="H252" s="69">
        <f>H253</f>
        <v>60</v>
      </c>
      <c r="I252" s="272" t="s">
        <v>299</v>
      </c>
      <c r="J252" s="97" t="s">
        <v>299</v>
      </c>
      <c r="K252" s="158"/>
      <c r="L252" s="157"/>
      <c r="M252" s="157"/>
    </row>
    <row r="253" spans="1:15" s="2" customFormat="1" ht="27.75" customHeight="1">
      <c r="A253" s="162" t="s">
        <v>51</v>
      </c>
      <c r="B253" s="216" t="s">
        <v>50</v>
      </c>
      <c r="C253" s="199" t="s">
        <v>49</v>
      </c>
      <c r="D253" s="199" t="s">
        <v>48</v>
      </c>
      <c r="E253" s="95" t="s">
        <v>54</v>
      </c>
      <c r="F253" s="92" t="s">
        <v>53</v>
      </c>
      <c r="G253" s="92"/>
      <c r="H253" s="69">
        <f>H254</f>
        <v>60</v>
      </c>
      <c r="I253" s="272" t="s">
        <v>299</v>
      </c>
      <c r="J253" s="97" t="s">
        <v>299</v>
      </c>
      <c r="K253" s="158"/>
      <c r="L253" s="157"/>
      <c r="M253" s="157"/>
      <c r="O253" s="20"/>
    </row>
    <row r="254" spans="1:13" s="2" customFormat="1" ht="18" customHeight="1">
      <c r="A254" s="304" t="s">
        <v>44</v>
      </c>
      <c r="B254" s="216" t="s">
        <v>50</v>
      </c>
      <c r="C254" s="199" t="s">
        <v>49</v>
      </c>
      <c r="D254" s="199" t="s">
        <v>48</v>
      </c>
      <c r="E254" s="95" t="s">
        <v>54</v>
      </c>
      <c r="F254" s="285" t="s">
        <v>53</v>
      </c>
      <c r="G254" s="285" t="s">
        <v>43</v>
      </c>
      <c r="H254" s="628">
        <v>60</v>
      </c>
      <c r="I254" s="94" t="s">
        <v>395</v>
      </c>
      <c r="J254" s="285" t="s">
        <v>396</v>
      </c>
      <c r="K254" s="158"/>
      <c r="L254" s="157"/>
      <c r="M254" s="157"/>
    </row>
    <row r="255" spans="1:13" s="2" customFormat="1" ht="28.5" customHeight="1" hidden="1">
      <c r="A255" s="331"/>
      <c r="B255" s="332"/>
      <c r="C255" s="333"/>
      <c r="D255" s="333"/>
      <c r="E255" s="334"/>
      <c r="F255" s="335"/>
      <c r="G255" s="335"/>
      <c r="H255" s="92"/>
      <c r="I255" s="879"/>
      <c r="J255" s="355"/>
      <c r="K255" s="158"/>
      <c r="L255" s="157"/>
      <c r="M255" s="157"/>
    </row>
    <row r="256" spans="1:13" s="2" customFormat="1" ht="17.25" customHeight="1" hidden="1">
      <c r="A256" s="336"/>
      <c r="B256" s="332"/>
      <c r="C256" s="333"/>
      <c r="D256" s="333"/>
      <c r="E256" s="334"/>
      <c r="F256" s="335"/>
      <c r="G256" s="335"/>
      <c r="H256" s="92"/>
      <c r="I256" s="879"/>
      <c r="J256" s="358"/>
      <c r="K256" s="158"/>
      <c r="L256" s="157"/>
      <c r="M256" s="157"/>
    </row>
    <row r="257" spans="1:13" s="2" customFormat="1" ht="17.25" customHeight="1" hidden="1">
      <c r="A257" s="337"/>
      <c r="B257" s="332"/>
      <c r="C257" s="333"/>
      <c r="D257" s="333"/>
      <c r="E257" s="334"/>
      <c r="F257" s="338"/>
      <c r="G257" s="338"/>
      <c r="H257" s="285"/>
      <c r="I257" s="879"/>
      <c r="J257" s="355"/>
      <c r="K257" s="158"/>
      <c r="L257" s="157"/>
      <c r="M257" s="157"/>
    </row>
    <row r="258" spans="1:13" s="2" customFormat="1" ht="25.5" customHeight="1" hidden="1">
      <c r="A258" s="315"/>
      <c r="B258" s="318"/>
      <c r="C258" s="319"/>
      <c r="D258" s="319"/>
      <c r="E258" s="320"/>
      <c r="F258" s="314"/>
      <c r="G258" s="314"/>
      <c r="H258" s="92"/>
      <c r="I258" s="879"/>
      <c r="J258" s="355"/>
      <c r="K258" s="158"/>
      <c r="L258" s="157"/>
      <c r="M258" s="157"/>
    </row>
    <row r="259" spans="1:13" s="2" customFormat="1" ht="29.25" customHeight="1" hidden="1">
      <c r="A259" s="339"/>
      <c r="B259" s="340" t="s">
        <v>50</v>
      </c>
      <c r="C259" s="341" t="s">
        <v>49</v>
      </c>
      <c r="D259" s="341" t="s">
        <v>48</v>
      </c>
      <c r="E259" s="342" t="s">
        <v>178</v>
      </c>
      <c r="F259" s="257"/>
      <c r="G259" s="257"/>
      <c r="H259" s="69">
        <f>H260</f>
        <v>0</v>
      </c>
      <c r="I259" s="879"/>
      <c r="J259" s="355"/>
      <c r="K259" s="158"/>
      <c r="L259" s="157"/>
      <c r="M259" s="157"/>
    </row>
    <row r="260" spans="1:13" s="2" customFormat="1" ht="19.5" customHeight="1" hidden="1">
      <c r="A260" s="339" t="s">
        <v>64</v>
      </c>
      <c r="B260" s="340" t="s">
        <v>50</v>
      </c>
      <c r="C260" s="341" t="s">
        <v>49</v>
      </c>
      <c r="D260" s="341" t="s">
        <v>48</v>
      </c>
      <c r="E260" s="342" t="s">
        <v>178</v>
      </c>
      <c r="F260" s="257" t="s">
        <v>53</v>
      </c>
      <c r="G260" s="257"/>
      <c r="H260" s="69">
        <f>H261</f>
        <v>0</v>
      </c>
      <c r="I260" s="879"/>
      <c r="J260" s="355"/>
      <c r="K260" s="32"/>
      <c r="L260" s="157"/>
      <c r="M260" s="157"/>
    </row>
    <row r="261" spans="1:15" s="2" customFormat="1" ht="16.5" customHeight="1" hidden="1">
      <c r="A261" s="343" t="s">
        <v>44</v>
      </c>
      <c r="B261" s="340" t="s">
        <v>50</v>
      </c>
      <c r="C261" s="341" t="s">
        <v>49</v>
      </c>
      <c r="D261" s="341" t="s">
        <v>48</v>
      </c>
      <c r="E261" s="342" t="s">
        <v>178</v>
      </c>
      <c r="F261" s="344" t="s">
        <v>53</v>
      </c>
      <c r="G261" s="344" t="s">
        <v>43</v>
      </c>
      <c r="H261" s="628"/>
      <c r="I261" s="879"/>
      <c r="J261" s="355"/>
      <c r="K261" s="160"/>
      <c r="L261" s="157"/>
      <c r="M261" s="157"/>
      <c r="O261" s="163"/>
    </row>
    <row r="262" spans="1:13" s="2" customFormat="1" ht="16.5" customHeight="1">
      <c r="A262" s="302" t="s">
        <v>182</v>
      </c>
      <c r="B262" s="216" t="s">
        <v>50</v>
      </c>
      <c r="C262" s="199" t="s">
        <v>49</v>
      </c>
      <c r="D262" s="199" t="s">
        <v>48</v>
      </c>
      <c r="E262" s="95" t="s">
        <v>156</v>
      </c>
      <c r="F262" s="92"/>
      <c r="G262" s="92"/>
      <c r="H262" s="738" t="str">
        <f>H263</f>
        <v>10,0</v>
      </c>
      <c r="I262" s="272" t="s">
        <v>181</v>
      </c>
      <c r="J262" s="97" t="s">
        <v>181</v>
      </c>
      <c r="K262" s="158"/>
      <c r="L262" s="157"/>
      <c r="M262" s="157"/>
    </row>
    <row r="263" spans="1:13" s="2" customFormat="1" ht="16.5" customHeight="1">
      <c r="A263" s="302" t="s">
        <v>150</v>
      </c>
      <c r="B263" s="216" t="s">
        <v>50</v>
      </c>
      <c r="C263" s="199" t="s">
        <v>49</v>
      </c>
      <c r="D263" s="199" t="s">
        <v>48</v>
      </c>
      <c r="E263" s="95" t="s">
        <v>156</v>
      </c>
      <c r="F263" s="92" t="s">
        <v>151</v>
      </c>
      <c r="G263" s="92"/>
      <c r="H263" s="738" t="str">
        <f>H264</f>
        <v>10,0</v>
      </c>
      <c r="I263" s="272" t="s">
        <v>181</v>
      </c>
      <c r="J263" s="97" t="s">
        <v>181</v>
      </c>
      <c r="K263" s="158"/>
      <c r="L263" s="157"/>
      <c r="M263" s="157"/>
    </row>
    <row r="264" spans="1:13" s="2" customFormat="1" ht="16.5" customHeight="1">
      <c r="A264" s="304" t="s">
        <v>147</v>
      </c>
      <c r="B264" s="216" t="s">
        <v>50</v>
      </c>
      <c r="C264" s="199" t="s">
        <v>49</v>
      </c>
      <c r="D264" s="199" t="s">
        <v>48</v>
      </c>
      <c r="E264" s="95" t="s">
        <v>156</v>
      </c>
      <c r="F264" s="285" t="s">
        <v>151</v>
      </c>
      <c r="G264" s="285" t="s">
        <v>148</v>
      </c>
      <c r="H264" s="285" t="s">
        <v>181</v>
      </c>
      <c r="I264" s="64" t="s">
        <v>181</v>
      </c>
      <c r="J264" s="284" t="s">
        <v>181</v>
      </c>
      <c r="K264" s="158"/>
      <c r="L264" s="157"/>
      <c r="M264" s="157"/>
    </row>
    <row r="265" spans="1:13" s="2" customFormat="1" ht="27.75" customHeight="1">
      <c r="A265" s="347" t="s">
        <v>179</v>
      </c>
      <c r="B265" s="216" t="s">
        <v>50</v>
      </c>
      <c r="C265" s="199" t="s">
        <v>49</v>
      </c>
      <c r="D265" s="199" t="s">
        <v>48</v>
      </c>
      <c r="E265" s="95" t="s">
        <v>159</v>
      </c>
      <c r="F265" s="92"/>
      <c r="G265" s="92"/>
      <c r="H265" s="69">
        <f aca="true" t="shared" si="34" ref="H265:J266">H266</f>
        <v>15</v>
      </c>
      <c r="I265" s="303" t="str">
        <f t="shared" si="34"/>
        <v>0,0</v>
      </c>
      <c r="J265" s="62" t="str">
        <f t="shared" si="34"/>
        <v>0,0</v>
      </c>
      <c r="K265" s="158"/>
      <c r="L265" s="157"/>
      <c r="M265" s="157"/>
    </row>
    <row r="266" spans="1:13" s="2" customFormat="1" ht="27.75" customHeight="1">
      <c r="A266" s="217" t="s">
        <v>61</v>
      </c>
      <c r="B266" s="216" t="s">
        <v>50</v>
      </c>
      <c r="C266" s="199" t="s">
        <v>49</v>
      </c>
      <c r="D266" s="199" t="s">
        <v>48</v>
      </c>
      <c r="E266" s="95" t="s">
        <v>159</v>
      </c>
      <c r="F266" s="92" t="s">
        <v>53</v>
      </c>
      <c r="G266" s="92"/>
      <c r="H266" s="69">
        <f t="shared" si="34"/>
        <v>15</v>
      </c>
      <c r="I266" s="303" t="str">
        <f t="shared" si="34"/>
        <v>0,0</v>
      </c>
      <c r="J266" s="62" t="str">
        <f t="shared" si="34"/>
        <v>0,0</v>
      </c>
      <c r="K266" s="158"/>
      <c r="L266" s="157"/>
      <c r="M266" s="157"/>
    </row>
    <row r="267" spans="1:13" s="2" customFormat="1" ht="17.25" customHeight="1">
      <c r="A267" s="304" t="s">
        <v>45</v>
      </c>
      <c r="B267" s="216" t="s">
        <v>50</v>
      </c>
      <c r="C267" s="199" t="s">
        <v>49</v>
      </c>
      <c r="D267" s="199" t="s">
        <v>48</v>
      </c>
      <c r="E267" s="95" t="s">
        <v>159</v>
      </c>
      <c r="F267" s="285" t="s">
        <v>53</v>
      </c>
      <c r="G267" s="285" t="s">
        <v>28</v>
      </c>
      <c r="H267" s="628">
        <v>15</v>
      </c>
      <c r="I267" s="64" t="s">
        <v>278</v>
      </c>
      <c r="J267" s="284" t="s">
        <v>278</v>
      </c>
      <c r="K267" s="158"/>
      <c r="L267" s="157"/>
      <c r="M267" s="157"/>
    </row>
    <row r="268" spans="1:16" s="2" customFormat="1" ht="39" customHeight="1">
      <c r="A268" s="217" t="s">
        <v>291</v>
      </c>
      <c r="B268" s="115" t="s">
        <v>50</v>
      </c>
      <c r="C268" s="116" t="s">
        <v>49</v>
      </c>
      <c r="D268" s="116" t="s">
        <v>48</v>
      </c>
      <c r="E268" s="117" t="s">
        <v>163</v>
      </c>
      <c r="F268" s="75"/>
      <c r="G268" s="75"/>
      <c r="H268" s="114">
        <f aca="true" t="shared" si="35" ref="H268:J269">H269</f>
        <v>0</v>
      </c>
      <c r="I268" s="627">
        <f t="shared" si="35"/>
        <v>197.6</v>
      </c>
      <c r="J268" s="114">
        <f t="shared" si="35"/>
        <v>114.1</v>
      </c>
      <c r="K268" s="161"/>
      <c r="L268" s="157"/>
      <c r="M268" s="157"/>
      <c r="O268" s="3"/>
      <c r="P268" s="713"/>
    </row>
    <row r="269" spans="1:13" s="2" customFormat="1" ht="24" customHeight="1">
      <c r="A269" s="217" t="s">
        <v>61</v>
      </c>
      <c r="B269" s="115" t="s">
        <v>50</v>
      </c>
      <c r="C269" s="116" t="s">
        <v>49</v>
      </c>
      <c r="D269" s="116" t="s">
        <v>48</v>
      </c>
      <c r="E269" s="117" t="s">
        <v>163</v>
      </c>
      <c r="F269" s="75" t="s">
        <v>53</v>
      </c>
      <c r="G269" s="75"/>
      <c r="H269" s="114">
        <f t="shared" si="35"/>
        <v>0</v>
      </c>
      <c r="I269" s="627">
        <f t="shared" si="35"/>
        <v>197.6</v>
      </c>
      <c r="J269" s="114">
        <f t="shared" si="35"/>
        <v>114.1</v>
      </c>
      <c r="K269" s="158"/>
      <c r="L269" s="157"/>
      <c r="M269" s="157"/>
    </row>
    <row r="270" spans="1:13" s="2" customFormat="1" ht="19.5" customHeight="1">
      <c r="A270" s="345" t="s">
        <v>45</v>
      </c>
      <c r="B270" s="80" t="s">
        <v>50</v>
      </c>
      <c r="C270" s="81" t="s">
        <v>49</v>
      </c>
      <c r="D270" s="81" t="s">
        <v>48</v>
      </c>
      <c r="E270" s="82" t="s">
        <v>163</v>
      </c>
      <c r="F270" s="346" t="s">
        <v>53</v>
      </c>
      <c r="G270" s="346" t="s">
        <v>28</v>
      </c>
      <c r="H270" s="694">
        <v>0</v>
      </c>
      <c r="I270" s="881">
        <v>197.6</v>
      </c>
      <c r="J270" s="694">
        <v>114.1</v>
      </c>
      <c r="K270" s="158"/>
      <c r="L270" s="157"/>
      <c r="M270" s="157"/>
    </row>
    <row r="271" spans="1:13" s="2" customFormat="1" ht="39.75" customHeight="1">
      <c r="A271" s="347" t="s">
        <v>161</v>
      </c>
      <c r="B271" s="115" t="s">
        <v>50</v>
      </c>
      <c r="C271" s="116" t="s">
        <v>49</v>
      </c>
      <c r="D271" s="116" t="s">
        <v>48</v>
      </c>
      <c r="E271" s="117" t="s">
        <v>162</v>
      </c>
      <c r="F271" s="75"/>
      <c r="G271" s="75"/>
      <c r="H271" s="868">
        <f aca="true" t="shared" si="36" ref="H271:J272">H272</f>
        <v>39</v>
      </c>
      <c r="I271" s="303" t="str">
        <f t="shared" si="36"/>
        <v>20,0</v>
      </c>
      <c r="J271" s="62" t="str">
        <f t="shared" si="36"/>
        <v>20,0</v>
      </c>
      <c r="K271" s="161"/>
      <c r="L271" s="157"/>
      <c r="M271" s="157"/>
    </row>
    <row r="272" spans="1:15" s="2" customFormat="1" ht="27.75" customHeight="1">
      <c r="A272" s="217" t="s">
        <v>61</v>
      </c>
      <c r="B272" s="115" t="s">
        <v>50</v>
      </c>
      <c r="C272" s="116" t="s">
        <v>49</v>
      </c>
      <c r="D272" s="116" t="s">
        <v>48</v>
      </c>
      <c r="E272" s="117" t="s">
        <v>162</v>
      </c>
      <c r="F272" s="75" t="s">
        <v>53</v>
      </c>
      <c r="G272" s="75"/>
      <c r="H272" s="223">
        <f t="shared" si="36"/>
        <v>39</v>
      </c>
      <c r="I272" s="1170" t="str">
        <f t="shared" si="36"/>
        <v>20,0</v>
      </c>
      <c r="J272" s="1171" t="str">
        <f t="shared" si="36"/>
        <v>20,0</v>
      </c>
      <c r="K272" s="158"/>
      <c r="L272" s="157"/>
      <c r="M272" s="157"/>
      <c r="O272" s="20"/>
    </row>
    <row r="273" spans="1:13" s="2" customFormat="1" ht="20.25" customHeight="1">
      <c r="A273" s="345" t="s">
        <v>33</v>
      </c>
      <c r="B273" s="115" t="s">
        <v>50</v>
      </c>
      <c r="C273" s="116" t="s">
        <v>49</v>
      </c>
      <c r="D273" s="116" t="s">
        <v>48</v>
      </c>
      <c r="E273" s="117" t="s">
        <v>162</v>
      </c>
      <c r="F273" s="346" t="s">
        <v>53</v>
      </c>
      <c r="G273" s="346" t="s">
        <v>32</v>
      </c>
      <c r="H273" s="694">
        <v>39</v>
      </c>
      <c r="I273" s="1172" t="s">
        <v>174</v>
      </c>
      <c r="J273" s="346" t="s">
        <v>174</v>
      </c>
      <c r="K273" s="158"/>
      <c r="L273" s="688"/>
      <c r="M273" s="157"/>
    </row>
    <row r="274" spans="1:13" s="2" customFormat="1" ht="22.5" customHeight="1" hidden="1">
      <c r="A274" s="349" t="s">
        <v>289</v>
      </c>
      <c r="B274" s="115" t="s">
        <v>50</v>
      </c>
      <c r="C274" s="116" t="s">
        <v>49</v>
      </c>
      <c r="D274" s="116" t="s">
        <v>48</v>
      </c>
      <c r="E274" s="117" t="s">
        <v>290</v>
      </c>
      <c r="F274" s="75"/>
      <c r="G274" s="75"/>
      <c r="H274" s="403"/>
      <c r="I274" s="815">
        <f>I275</f>
        <v>0</v>
      </c>
      <c r="J274" s="403" t="s">
        <v>278</v>
      </c>
      <c r="K274" s="158"/>
      <c r="L274" s="157"/>
      <c r="M274" s="157"/>
    </row>
    <row r="275" spans="1:13" s="2" customFormat="1" ht="25.5" customHeight="1" hidden="1">
      <c r="A275" s="1173" t="s">
        <v>61</v>
      </c>
      <c r="B275" s="115" t="s">
        <v>50</v>
      </c>
      <c r="C275" s="116" t="s">
        <v>49</v>
      </c>
      <c r="D275" s="116" t="s">
        <v>48</v>
      </c>
      <c r="E275" s="117" t="s">
        <v>290</v>
      </c>
      <c r="F275" s="75" t="s">
        <v>53</v>
      </c>
      <c r="G275" s="75"/>
      <c r="H275" s="224"/>
      <c r="I275" s="692">
        <f>I276</f>
        <v>0</v>
      </c>
      <c r="J275" s="224" t="s">
        <v>278</v>
      </c>
      <c r="K275" s="158"/>
      <c r="L275" s="157"/>
      <c r="M275" s="157"/>
    </row>
    <row r="276" spans="1:13" s="2" customFormat="1" ht="19.5" customHeight="1" hidden="1">
      <c r="A276" s="1174" t="s">
        <v>44</v>
      </c>
      <c r="B276" s="80" t="s">
        <v>50</v>
      </c>
      <c r="C276" s="81" t="s">
        <v>49</v>
      </c>
      <c r="D276" s="81" t="s">
        <v>48</v>
      </c>
      <c r="E276" s="82" t="s">
        <v>290</v>
      </c>
      <c r="F276" s="346" t="s">
        <v>53</v>
      </c>
      <c r="G276" s="346" t="s">
        <v>43</v>
      </c>
      <c r="H276" s="346"/>
      <c r="I276" s="881">
        <v>0</v>
      </c>
      <c r="J276" s="346" t="s">
        <v>278</v>
      </c>
      <c r="K276" s="158"/>
      <c r="L276" s="157"/>
      <c r="M276" s="157"/>
    </row>
    <row r="277" spans="1:13" s="2" customFormat="1" ht="30" customHeight="1" hidden="1">
      <c r="A277" s="349"/>
      <c r="B277" s="115"/>
      <c r="C277" s="116"/>
      <c r="D277" s="116"/>
      <c r="E277" s="117"/>
      <c r="F277" s="1175"/>
      <c r="G277" s="1175"/>
      <c r="H277" s="84"/>
      <c r="I277" s="882"/>
      <c r="J277" s="730"/>
      <c r="K277" s="158"/>
      <c r="L277" s="157"/>
      <c r="M277" s="157"/>
    </row>
    <row r="278" spans="1:13" s="2" customFormat="1" ht="26.25" customHeight="1" hidden="1">
      <c r="A278" s="1173"/>
      <c r="B278" s="115"/>
      <c r="C278" s="116"/>
      <c r="D278" s="116"/>
      <c r="E278" s="117"/>
      <c r="F278" s="75"/>
      <c r="G278" s="75"/>
      <c r="H278" s="1171"/>
      <c r="I278" s="815"/>
      <c r="J278" s="223"/>
      <c r="K278" s="158"/>
      <c r="L278" s="157"/>
      <c r="M278" s="157"/>
    </row>
    <row r="279" spans="1:13" s="2" customFormat="1" ht="18.75" customHeight="1" hidden="1">
      <c r="A279" s="1174"/>
      <c r="B279" s="80"/>
      <c r="C279" s="81"/>
      <c r="D279" s="81"/>
      <c r="E279" s="82"/>
      <c r="F279" s="346"/>
      <c r="G279" s="346"/>
      <c r="H279" s="346"/>
      <c r="I279" s="881"/>
      <c r="J279" s="694"/>
      <c r="K279" s="158"/>
      <c r="L279" s="157"/>
      <c r="M279" s="157"/>
    </row>
    <row r="280" spans="1:13" s="2" customFormat="1" ht="27" customHeight="1" hidden="1">
      <c r="A280" s="1176" t="s">
        <v>273</v>
      </c>
      <c r="B280" s="80" t="s">
        <v>50</v>
      </c>
      <c r="C280" s="81" t="s">
        <v>49</v>
      </c>
      <c r="D280" s="81" t="s">
        <v>48</v>
      </c>
      <c r="E280" s="82" t="s">
        <v>271</v>
      </c>
      <c r="F280" s="403"/>
      <c r="G280" s="403"/>
      <c r="H280" s="223">
        <f>H281</f>
        <v>0</v>
      </c>
      <c r="I280" s="675">
        <v>0</v>
      </c>
      <c r="J280" s="114">
        <v>0</v>
      </c>
      <c r="K280" s="158"/>
      <c r="L280" s="157"/>
      <c r="M280" s="157"/>
    </row>
    <row r="281" spans="1:15" s="2" customFormat="1" ht="26.25" customHeight="1" hidden="1">
      <c r="A281" s="404" t="s">
        <v>61</v>
      </c>
      <c r="B281" s="115" t="s">
        <v>50</v>
      </c>
      <c r="C281" s="116" t="s">
        <v>49</v>
      </c>
      <c r="D281" s="116" t="s">
        <v>48</v>
      </c>
      <c r="E281" s="117" t="s">
        <v>271</v>
      </c>
      <c r="F281" s="224" t="s">
        <v>53</v>
      </c>
      <c r="G281" s="224"/>
      <c r="H281" s="684">
        <f>H282</f>
        <v>0</v>
      </c>
      <c r="I281" s="675">
        <v>0</v>
      </c>
      <c r="J281" s="114">
        <v>0</v>
      </c>
      <c r="K281" s="158"/>
      <c r="L281" s="179"/>
      <c r="M281" s="157"/>
      <c r="O281" s="3"/>
    </row>
    <row r="282" spans="1:13" s="2" customFormat="1" ht="20.25" customHeight="1" hidden="1">
      <c r="A282" s="1174" t="s">
        <v>44</v>
      </c>
      <c r="B282" s="80" t="s">
        <v>50</v>
      </c>
      <c r="C282" s="81" t="s">
        <v>49</v>
      </c>
      <c r="D282" s="81" t="s">
        <v>48</v>
      </c>
      <c r="E282" s="82" t="s">
        <v>271</v>
      </c>
      <c r="F282" s="346" t="s">
        <v>53</v>
      </c>
      <c r="G282" s="346" t="s">
        <v>43</v>
      </c>
      <c r="H282" s="694">
        <v>0</v>
      </c>
      <c r="I282" s="881">
        <v>0</v>
      </c>
      <c r="J282" s="694">
        <v>0</v>
      </c>
      <c r="K282" s="158"/>
      <c r="L282" s="157"/>
      <c r="M282" s="157"/>
    </row>
    <row r="283" spans="1:13" s="2" customFormat="1" ht="51" customHeight="1" hidden="1">
      <c r="A283" s="1176" t="s">
        <v>270</v>
      </c>
      <c r="B283" s="115" t="s">
        <v>50</v>
      </c>
      <c r="C283" s="116" t="s">
        <v>49</v>
      </c>
      <c r="D283" s="116" t="s">
        <v>48</v>
      </c>
      <c r="E283" s="117" t="s">
        <v>272</v>
      </c>
      <c r="F283" s="1177"/>
      <c r="G283" s="1177"/>
      <c r="H283" s="1177"/>
      <c r="I283" s="882">
        <v>0</v>
      </c>
      <c r="J283" s="730">
        <v>0</v>
      </c>
      <c r="K283" s="158"/>
      <c r="L283" s="157"/>
      <c r="M283" s="157"/>
    </row>
    <row r="284" spans="1:13" s="2" customFormat="1" ht="27" customHeight="1" hidden="1">
      <c r="A284" s="1173" t="s">
        <v>61</v>
      </c>
      <c r="B284" s="115" t="s">
        <v>50</v>
      </c>
      <c r="C284" s="116" t="s">
        <v>49</v>
      </c>
      <c r="D284" s="116" t="s">
        <v>48</v>
      </c>
      <c r="E284" s="117" t="s">
        <v>272</v>
      </c>
      <c r="F284" s="224" t="s">
        <v>53</v>
      </c>
      <c r="G284" s="224"/>
      <c r="H284" s="224"/>
      <c r="I284" s="692">
        <v>0</v>
      </c>
      <c r="J284" s="684">
        <v>0</v>
      </c>
      <c r="K284" s="158"/>
      <c r="L284" s="179"/>
      <c r="M284" s="157"/>
    </row>
    <row r="285" spans="1:13" s="2" customFormat="1" ht="22.5" customHeight="1" hidden="1">
      <c r="A285" s="1174" t="s">
        <v>1</v>
      </c>
      <c r="B285" s="80" t="s">
        <v>50</v>
      </c>
      <c r="C285" s="81" t="s">
        <v>49</v>
      </c>
      <c r="D285" s="81" t="s">
        <v>48</v>
      </c>
      <c r="E285" s="82" t="s">
        <v>272</v>
      </c>
      <c r="F285" s="346" t="s">
        <v>53</v>
      </c>
      <c r="G285" s="346" t="s">
        <v>0</v>
      </c>
      <c r="H285" s="346"/>
      <c r="I285" s="881">
        <v>0</v>
      </c>
      <c r="J285" s="694">
        <v>0</v>
      </c>
      <c r="K285" s="158"/>
      <c r="L285" s="157"/>
      <c r="M285" s="157"/>
    </row>
    <row r="286" spans="1:14" s="2" customFormat="1" ht="18" customHeight="1" hidden="1">
      <c r="A286" s="1176" t="s">
        <v>275</v>
      </c>
      <c r="B286" s="115" t="s">
        <v>143</v>
      </c>
      <c r="C286" s="116" t="s">
        <v>49</v>
      </c>
      <c r="D286" s="116" t="s">
        <v>48</v>
      </c>
      <c r="E286" s="117" t="s">
        <v>168</v>
      </c>
      <c r="F286" s="1177"/>
      <c r="G286" s="1177"/>
      <c r="H286" s="1177">
        <f>H287</f>
        <v>0</v>
      </c>
      <c r="I286" s="882">
        <v>0</v>
      </c>
      <c r="J286" s="730">
        <v>0</v>
      </c>
      <c r="K286" s="158"/>
      <c r="L286" s="157"/>
      <c r="M286" s="157"/>
      <c r="N286" s="3"/>
    </row>
    <row r="287" spans="1:13" s="2" customFormat="1" ht="18.75" customHeight="1" hidden="1">
      <c r="A287" s="349" t="s">
        <v>57</v>
      </c>
      <c r="B287" s="115" t="s">
        <v>50</v>
      </c>
      <c r="C287" s="116" t="s">
        <v>49</v>
      </c>
      <c r="D287" s="116" t="s">
        <v>48</v>
      </c>
      <c r="E287" s="117" t="s">
        <v>168</v>
      </c>
      <c r="F287" s="403" t="s">
        <v>276</v>
      </c>
      <c r="G287" s="403"/>
      <c r="H287" s="75">
        <f>H288</f>
        <v>0</v>
      </c>
      <c r="I287" s="815">
        <v>0</v>
      </c>
      <c r="J287" s="223">
        <v>0</v>
      </c>
      <c r="K287" s="158"/>
      <c r="L287" s="157"/>
      <c r="M287" s="157"/>
    </row>
    <row r="288" spans="1:13" s="2" customFormat="1" ht="22.5" customHeight="1" hidden="1">
      <c r="A288" s="1178" t="s">
        <v>33</v>
      </c>
      <c r="B288" s="80" t="s">
        <v>50</v>
      </c>
      <c r="C288" s="81" t="s">
        <v>49</v>
      </c>
      <c r="D288" s="81" t="s">
        <v>48</v>
      </c>
      <c r="E288" s="82" t="s">
        <v>168</v>
      </c>
      <c r="F288" s="1179" t="s">
        <v>276</v>
      </c>
      <c r="G288" s="1179" t="s">
        <v>32</v>
      </c>
      <c r="H288" s="1179"/>
      <c r="I288" s="893">
        <v>0</v>
      </c>
      <c r="J288" s="894">
        <v>0</v>
      </c>
      <c r="K288" s="158"/>
      <c r="L288" s="157"/>
      <c r="M288" s="157"/>
    </row>
    <row r="289" spans="1:13" s="2" customFormat="1" ht="40.5" customHeight="1">
      <c r="A289" s="349" t="s">
        <v>280</v>
      </c>
      <c r="B289" s="115" t="s">
        <v>50</v>
      </c>
      <c r="C289" s="116" t="s">
        <v>49</v>
      </c>
      <c r="D289" s="116" t="s">
        <v>48</v>
      </c>
      <c r="E289" s="117" t="s">
        <v>279</v>
      </c>
      <c r="F289" s="403"/>
      <c r="G289" s="403"/>
      <c r="H289" s="1180">
        <f aca="true" t="shared" si="37" ref="H289:J290">H290</f>
        <v>216</v>
      </c>
      <c r="I289" s="815">
        <f t="shared" si="37"/>
        <v>225.8</v>
      </c>
      <c r="J289" s="223">
        <f t="shared" si="37"/>
        <v>234.8</v>
      </c>
      <c r="K289" s="158"/>
      <c r="L289" s="157"/>
      <c r="M289" s="157"/>
    </row>
    <row r="290" spans="1:13" s="2" customFormat="1" ht="26.25" customHeight="1">
      <c r="A290" s="869" t="s">
        <v>61</v>
      </c>
      <c r="B290" s="115" t="s">
        <v>50</v>
      </c>
      <c r="C290" s="116" t="s">
        <v>49</v>
      </c>
      <c r="D290" s="116" t="s">
        <v>48</v>
      </c>
      <c r="E290" s="117" t="s">
        <v>279</v>
      </c>
      <c r="F290" s="224" t="s">
        <v>53</v>
      </c>
      <c r="G290" s="224"/>
      <c r="H290" s="684">
        <f t="shared" si="37"/>
        <v>216</v>
      </c>
      <c r="I290" s="692">
        <f t="shared" si="37"/>
        <v>225.8</v>
      </c>
      <c r="J290" s="684">
        <f t="shared" si="37"/>
        <v>234.8</v>
      </c>
      <c r="K290" s="158"/>
      <c r="L290" s="157"/>
      <c r="M290" s="157"/>
    </row>
    <row r="291" spans="1:16" s="2" customFormat="1" ht="19.5" customHeight="1">
      <c r="A291" s="1174" t="s">
        <v>31</v>
      </c>
      <c r="B291" s="80" t="s">
        <v>50</v>
      </c>
      <c r="C291" s="81" t="s">
        <v>49</v>
      </c>
      <c r="D291" s="81" t="s">
        <v>48</v>
      </c>
      <c r="E291" s="82" t="s">
        <v>279</v>
      </c>
      <c r="F291" s="346" t="s">
        <v>53</v>
      </c>
      <c r="G291" s="346" t="s">
        <v>30</v>
      </c>
      <c r="H291" s="694">
        <v>216</v>
      </c>
      <c r="I291" s="1191">
        <v>225.8</v>
      </c>
      <c r="J291" s="694">
        <v>234.8</v>
      </c>
      <c r="K291" s="158"/>
      <c r="L291" s="157"/>
      <c r="M291" s="157"/>
      <c r="O291" s="3"/>
      <c r="P291" s="3"/>
    </row>
    <row r="292" spans="1:13" s="2" customFormat="1" ht="0.75" customHeight="1" hidden="1">
      <c r="A292" s="239" t="s">
        <v>300</v>
      </c>
      <c r="B292" s="979" t="s">
        <v>50</v>
      </c>
      <c r="C292" s="980" t="s">
        <v>49</v>
      </c>
      <c r="D292" s="980" t="s">
        <v>48</v>
      </c>
      <c r="E292" s="981" t="s">
        <v>290</v>
      </c>
      <c r="F292" s="237"/>
      <c r="G292" s="237"/>
      <c r="H292" s="235">
        <f>H293</f>
        <v>0</v>
      </c>
      <c r="I292" s="815">
        <f>I293</f>
        <v>0</v>
      </c>
      <c r="J292" s="223">
        <f>J293</f>
        <v>0</v>
      </c>
      <c r="K292" s="158"/>
      <c r="L292" s="157"/>
      <c r="M292" s="157"/>
    </row>
    <row r="293" spans="1:13" s="2" customFormat="1" ht="23.25" customHeight="1" hidden="1">
      <c r="A293" s="350" t="s">
        <v>61</v>
      </c>
      <c r="B293" s="870" t="s">
        <v>50</v>
      </c>
      <c r="C293" s="871" t="s">
        <v>49</v>
      </c>
      <c r="D293" s="871" t="s">
        <v>48</v>
      </c>
      <c r="E293" s="872" t="s">
        <v>290</v>
      </c>
      <c r="F293" s="245" t="s">
        <v>53</v>
      </c>
      <c r="G293" s="245"/>
      <c r="H293" s="238"/>
      <c r="I293" s="692">
        <f>I294</f>
        <v>0</v>
      </c>
      <c r="J293" s="684">
        <v>0</v>
      </c>
      <c r="K293" s="158"/>
      <c r="L293" s="157"/>
      <c r="M293" s="157"/>
    </row>
    <row r="294" spans="1:13" s="2" customFormat="1" ht="21.75" customHeight="1" hidden="1">
      <c r="A294" s="883" t="s">
        <v>33</v>
      </c>
      <c r="B294" s="890" t="s">
        <v>50</v>
      </c>
      <c r="C294" s="891" t="s">
        <v>49</v>
      </c>
      <c r="D294" s="891" t="s">
        <v>48</v>
      </c>
      <c r="E294" s="892" t="s">
        <v>290</v>
      </c>
      <c r="F294" s="735" t="s">
        <v>53</v>
      </c>
      <c r="G294" s="735" t="s">
        <v>32</v>
      </c>
      <c r="H294" s="884"/>
      <c r="I294" s="893">
        <v>0</v>
      </c>
      <c r="J294" s="894">
        <v>0</v>
      </c>
      <c r="K294" s="158"/>
      <c r="L294" s="157"/>
      <c r="M294" s="157"/>
    </row>
    <row r="295" spans="1:13" s="2" customFormat="1" ht="39" customHeight="1" hidden="1" thickBot="1">
      <c r="A295" s="348"/>
      <c r="B295" s="839" t="s">
        <v>50</v>
      </c>
      <c r="C295" s="840" t="s">
        <v>49</v>
      </c>
      <c r="D295" s="840" t="s">
        <v>48</v>
      </c>
      <c r="E295" s="841" t="s">
        <v>177</v>
      </c>
      <c r="F295" s="287"/>
      <c r="G295" s="287"/>
      <c r="H295" s="895">
        <f>H296</f>
        <v>0</v>
      </c>
      <c r="I295" s="882">
        <f>I296</f>
        <v>0</v>
      </c>
      <c r="J295" s="730">
        <f>J296</f>
        <v>0</v>
      </c>
      <c r="K295" s="158"/>
      <c r="L295" s="157"/>
      <c r="M295" s="157"/>
    </row>
    <row r="296" spans="1:13" s="2" customFormat="1" ht="25.5" customHeight="1" hidden="1" thickBot="1">
      <c r="A296" s="350" t="s">
        <v>61</v>
      </c>
      <c r="B296" s="870" t="s">
        <v>50</v>
      </c>
      <c r="C296" s="871" t="s">
        <v>49</v>
      </c>
      <c r="D296" s="871" t="s">
        <v>48</v>
      </c>
      <c r="E296" s="872" t="s">
        <v>177</v>
      </c>
      <c r="F296" s="245" t="s">
        <v>53</v>
      </c>
      <c r="G296" s="245"/>
      <c r="H296" s="775">
        <f>H297</f>
        <v>0</v>
      </c>
      <c r="I296" s="692">
        <f>I297</f>
        <v>0</v>
      </c>
      <c r="J296" s="684">
        <v>0</v>
      </c>
      <c r="K296" s="158"/>
      <c r="L296" s="157"/>
      <c r="M296" s="157"/>
    </row>
    <row r="297" spans="1:13" s="2" customFormat="1" ht="21.75" customHeight="1" hidden="1" thickBot="1">
      <c r="A297" s="883" t="s">
        <v>44</v>
      </c>
      <c r="B297" s="890" t="s">
        <v>50</v>
      </c>
      <c r="C297" s="891" t="s">
        <v>49</v>
      </c>
      <c r="D297" s="891" t="s">
        <v>48</v>
      </c>
      <c r="E297" s="892" t="s">
        <v>177</v>
      </c>
      <c r="F297" s="735" t="s">
        <v>53</v>
      </c>
      <c r="G297" s="735" t="s">
        <v>43</v>
      </c>
      <c r="H297" s="924"/>
      <c r="I297" s="893">
        <v>0</v>
      </c>
      <c r="J297" s="894">
        <v>0</v>
      </c>
      <c r="K297" s="158"/>
      <c r="L297" s="157"/>
      <c r="M297" s="157"/>
    </row>
    <row r="298" spans="1:13" s="2" customFormat="1" ht="21.75" customHeight="1" hidden="1" thickBot="1">
      <c r="A298" s="889"/>
      <c r="B298" s="240" t="s">
        <v>50</v>
      </c>
      <c r="C298" s="202" t="s">
        <v>49</v>
      </c>
      <c r="D298" s="202" t="s">
        <v>48</v>
      </c>
      <c r="E298" s="241" t="s">
        <v>175</v>
      </c>
      <c r="F298" s="287"/>
      <c r="G298" s="287"/>
      <c r="H298" s="895">
        <f>H299</f>
        <v>0</v>
      </c>
      <c r="I298" s="882">
        <v>0</v>
      </c>
      <c r="J298" s="730">
        <v>0</v>
      </c>
      <c r="K298" s="158"/>
      <c r="L298" s="157"/>
      <c r="M298" s="157"/>
    </row>
    <row r="299" spans="1:16" s="2" customFormat="1" ht="21.75" customHeight="1" hidden="1" thickBot="1">
      <c r="A299" s="441"/>
      <c r="B299" s="240" t="s">
        <v>50</v>
      </c>
      <c r="C299" s="202" t="s">
        <v>49</v>
      </c>
      <c r="D299" s="202" t="s">
        <v>48</v>
      </c>
      <c r="E299" s="241" t="s">
        <v>175</v>
      </c>
      <c r="F299" s="245" t="s">
        <v>56</v>
      </c>
      <c r="G299" s="245"/>
      <c r="H299" s="775">
        <f>H300</f>
        <v>0</v>
      </c>
      <c r="I299" s="692">
        <v>0</v>
      </c>
      <c r="J299" s="684">
        <v>0</v>
      </c>
      <c r="K299" s="158"/>
      <c r="L299" s="157"/>
      <c r="M299" s="157"/>
      <c r="O299" s="3"/>
      <c r="P299" s="3"/>
    </row>
    <row r="300" spans="1:13" s="2" customFormat="1" ht="26.25" customHeight="1" hidden="1">
      <c r="A300" s="940" t="s">
        <v>45</v>
      </c>
      <c r="B300" s="216" t="s">
        <v>50</v>
      </c>
      <c r="C300" s="199" t="s">
        <v>49</v>
      </c>
      <c r="D300" s="199" t="s">
        <v>48</v>
      </c>
      <c r="E300" s="95" t="s">
        <v>175</v>
      </c>
      <c r="F300" s="735" t="s">
        <v>56</v>
      </c>
      <c r="G300" s="735" t="s">
        <v>28</v>
      </c>
      <c r="H300" s="924"/>
      <c r="I300" s="893">
        <v>0</v>
      </c>
      <c r="J300" s="894">
        <v>0</v>
      </c>
      <c r="K300" s="158"/>
      <c r="L300" s="157"/>
      <c r="M300" s="157"/>
    </row>
    <row r="301" spans="1:13" s="2" customFormat="1" ht="19.5" customHeight="1">
      <c r="A301" s="889" t="s">
        <v>275</v>
      </c>
      <c r="B301" s="240" t="s">
        <v>50</v>
      </c>
      <c r="C301" s="202" t="s">
        <v>49</v>
      </c>
      <c r="D301" s="202" t="s">
        <v>48</v>
      </c>
      <c r="E301" s="241" t="s">
        <v>305</v>
      </c>
      <c r="F301" s="287"/>
      <c r="G301" s="287"/>
      <c r="H301" s="895">
        <f aca="true" t="shared" si="38" ref="H301:J302">H302</f>
        <v>1.1</v>
      </c>
      <c r="I301" s="882">
        <f t="shared" si="38"/>
        <v>0</v>
      </c>
      <c r="J301" s="730">
        <f t="shared" si="38"/>
        <v>0</v>
      </c>
      <c r="K301" s="158"/>
      <c r="L301" s="157"/>
      <c r="M301" s="157"/>
    </row>
    <row r="302" spans="1:13" s="2" customFormat="1" ht="19.5" customHeight="1">
      <c r="A302" s="242" t="s">
        <v>57</v>
      </c>
      <c r="B302" s="240" t="s">
        <v>50</v>
      </c>
      <c r="C302" s="202" t="s">
        <v>49</v>
      </c>
      <c r="D302" s="202" t="s">
        <v>48</v>
      </c>
      <c r="E302" s="241" t="s">
        <v>305</v>
      </c>
      <c r="F302" s="245" t="s">
        <v>276</v>
      </c>
      <c r="G302" s="245"/>
      <c r="H302" s="775">
        <f t="shared" si="38"/>
        <v>1.1</v>
      </c>
      <c r="I302" s="692">
        <f t="shared" si="38"/>
        <v>0</v>
      </c>
      <c r="J302" s="684">
        <f t="shared" si="38"/>
        <v>0</v>
      </c>
      <c r="K302" s="158"/>
      <c r="L302" s="157"/>
      <c r="M302" s="157"/>
    </row>
    <row r="303" spans="1:13" s="2" customFormat="1" ht="20.25" customHeight="1">
      <c r="A303" s="1192" t="s">
        <v>31</v>
      </c>
      <c r="B303" s="216" t="s">
        <v>50</v>
      </c>
      <c r="C303" s="199" t="s">
        <v>49</v>
      </c>
      <c r="D303" s="199" t="s">
        <v>48</v>
      </c>
      <c r="E303" s="95" t="s">
        <v>305</v>
      </c>
      <c r="F303" s="285" t="s">
        <v>276</v>
      </c>
      <c r="G303" s="285" t="s">
        <v>30</v>
      </c>
      <c r="H303" s="1193">
        <v>1.1</v>
      </c>
      <c r="I303" s="881">
        <v>0</v>
      </c>
      <c r="J303" s="694">
        <v>0</v>
      </c>
      <c r="K303" s="158"/>
      <c r="L303" s="157"/>
      <c r="M303" s="157"/>
    </row>
    <row r="304" spans="1:13" s="2" customFormat="1" ht="39" customHeight="1">
      <c r="A304" s="889" t="s">
        <v>407</v>
      </c>
      <c r="B304" s="240" t="s">
        <v>50</v>
      </c>
      <c r="C304" s="202" t="s">
        <v>49</v>
      </c>
      <c r="D304" s="202" t="s">
        <v>48</v>
      </c>
      <c r="E304" s="241" t="s">
        <v>397</v>
      </c>
      <c r="F304" s="287"/>
      <c r="G304" s="287"/>
      <c r="H304" s="895">
        <f aca="true" t="shared" si="39" ref="H304:J305">H305</f>
        <v>96.1</v>
      </c>
      <c r="I304" s="882">
        <f t="shared" si="39"/>
        <v>0</v>
      </c>
      <c r="J304" s="730">
        <f t="shared" si="39"/>
        <v>0</v>
      </c>
      <c r="K304" s="158"/>
      <c r="L304" s="157"/>
      <c r="M304" s="157"/>
    </row>
    <row r="305" spans="1:13" s="2" customFormat="1" ht="24" customHeight="1">
      <c r="A305" s="242" t="s">
        <v>61</v>
      </c>
      <c r="B305" s="240" t="s">
        <v>50</v>
      </c>
      <c r="C305" s="202" t="s">
        <v>49</v>
      </c>
      <c r="D305" s="202" t="s">
        <v>48</v>
      </c>
      <c r="E305" s="241" t="s">
        <v>397</v>
      </c>
      <c r="F305" s="245" t="s">
        <v>53</v>
      </c>
      <c r="G305" s="245"/>
      <c r="H305" s="775">
        <f t="shared" si="39"/>
        <v>96.1</v>
      </c>
      <c r="I305" s="692">
        <f t="shared" si="39"/>
        <v>0</v>
      </c>
      <c r="J305" s="684">
        <f t="shared" si="39"/>
        <v>0</v>
      </c>
      <c r="K305" s="158"/>
      <c r="L305" s="157"/>
      <c r="M305" s="157"/>
    </row>
    <row r="306" spans="1:15" s="2" customFormat="1" ht="20.25" customHeight="1">
      <c r="A306" s="1192" t="s">
        <v>33</v>
      </c>
      <c r="B306" s="216" t="s">
        <v>50</v>
      </c>
      <c r="C306" s="199" t="s">
        <v>49</v>
      </c>
      <c r="D306" s="199" t="s">
        <v>48</v>
      </c>
      <c r="E306" s="95" t="s">
        <v>397</v>
      </c>
      <c r="F306" s="285" t="s">
        <v>53</v>
      </c>
      <c r="G306" s="285" t="s">
        <v>32</v>
      </c>
      <c r="H306" s="1193">
        <v>96.1</v>
      </c>
      <c r="I306" s="881">
        <v>0</v>
      </c>
      <c r="J306" s="694">
        <v>0</v>
      </c>
      <c r="K306" s="158"/>
      <c r="L306" s="157"/>
      <c r="M306" s="157"/>
      <c r="O306" s="3"/>
    </row>
    <row r="307" spans="1:13" s="2" customFormat="1" ht="26.25" customHeight="1">
      <c r="A307" s="889" t="s">
        <v>402</v>
      </c>
      <c r="B307" s="839" t="s">
        <v>50</v>
      </c>
      <c r="C307" s="840" t="s">
        <v>49</v>
      </c>
      <c r="D307" s="840" t="s">
        <v>48</v>
      </c>
      <c r="E307" s="841" t="s">
        <v>403</v>
      </c>
      <c r="F307" s="287"/>
      <c r="G307" s="287"/>
      <c r="H307" s="895">
        <f>H308</f>
        <v>171</v>
      </c>
      <c r="I307" s="882">
        <v>0</v>
      </c>
      <c r="J307" s="730">
        <v>0</v>
      </c>
      <c r="K307" s="158"/>
      <c r="L307" s="157"/>
      <c r="M307" s="157"/>
    </row>
    <row r="308" spans="1:13" s="2" customFormat="1" ht="24.75" customHeight="1">
      <c r="A308" s="242" t="s">
        <v>61</v>
      </c>
      <c r="B308" s="870" t="s">
        <v>50</v>
      </c>
      <c r="C308" s="871" t="s">
        <v>49</v>
      </c>
      <c r="D308" s="871" t="s">
        <v>48</v>
      </c>
      <c r="E308" s="872" t="s">
        <v>403</v>
      </c>
      <c r="F308" s="245" t="s">
        <v>53</v>
      </c>
      <c r="G308" s="245"/>
      <c r="H308" s="775">
        <f>H309</f>
        <v>171</v>
      </c>
      <c r="I308" s="692">
        <v>0</v>
      </c>
      <c r="J308" s="684">
        <v>0</v>
      </c>
      <c r="K308" s="158"/>
      <c r="L308" s="157"/>
      <c r="M308" s="157"/>
    </row>
    <row r="309" spans="1:13" s="2" customFormat="1" ht="20.25" customHeight="1" thickBot="1">
      <c r="A309" s="162" t="s">
        <v>33</v>
      </c>
      <c r="B309" s="243" t="s">
        <v>50</v>
      </c>
      <c r="C309" s="244" t="s">
        <v>49</v>
      </c>
      <c r="D309" s="244" t="s">
        <v>48</v>
      </c>
      <c r="E309" s="645" t="s">
        <v>403</v>
      </c>
      <c r="F309" s="92" t="s">
        <v>53</v>
      </c>
      <c r="G309" s="92" t="s">
        <v>32</v>
      </c>
      <c r="H309" s="809">
        <v>171</v>
      </c>
      <c r="I309" s="675">
        <v>0</v>
      </c>
      <c r="J309" s="114">
        <v>0</v>
      </c>
      <c r="K309" s="158"/>
      <c r="L309" s="157"/>
      <c r="M309" s="157"/>
    </row>
    <row r="310" spans="1:10" ht="42.75" customHeight="1">
      <c r="A310" s="294" t="s">
        <v>172</v>
      </c>
      <c r="B310" s="650">
        <v>68</v>
      </c>
      <c r="C310" s="651">
        <v>9</v>
      </c>
      <c r="D310" s="296" t="s">
        <v>48</v>
      </c>
      <c r="E310" s="652">
        <v>51180</v>
      </c>
      <c r="F310" s="653"/>
      <c r="G310" s="653"/>
      <c r="H310" s="825">
        <f>H311</f>
        <v>154.1</v>
      </c>
      <c r="I310" s="885">
        <f>I311</f>
        <v>159.1</v>
      </c>
      <c r="J310" s="885">
        <f>J311</f>
        <v>159.3</v>
      </c>
    </row>
    <row r="311" spans="1:10" ht="27.75" customHeight="1">
      <c r="A311" s="302" t="s">
        <v>52</v>
      </c>
      <c r="B311" s="100" t="s">
        <v>50</v>
      </c>
      <c r="C311" s="101" t="s">
        <v>49</v>
      </c>
      <c r="D311" s="101" t="s">
        <v>48</v>
      </c>
      <c r="E311" s="102" t="s">
        <v>47</v>
      </c>
      <c r="F311" s="351">
        <v>120</v>
      </c>
      <c r="G311" s="351"/>
      <c r="H311" s="809">
        <f>H312+H313</f>
        <v>154.1</v>
      </c>
      <c r="I311" s="69">
        <f>I312+I313</f>
        <v>159.1</v>
      </c>
      <c r="J311" s="69">
        <f>J312+J313</f>
        <v>159.3</v>
      </c>
    </row>
    <row r="312" spans="1:10" ht="24.75" customHeight="1">
      <c r="A312" s="162" t="s">
        <v>35</v>
      </c>
      <c r="B312" s="100" t="s">
        <v>50</v>
      </c>
      <c r="C312" s="101" t="s">
        <v>49</v>
      </c>
      <c r="D312" s="101" t="s">
        <v>48</v>
      </c>
      <c r="E312" s="102" t="s">
        <v>47</v>
      </c>
      <c r="F312" s="351">
        <v>120</v>
      </c>
      <c r="G312" s="92" t="s">
        <v>34</v>
      </c>
      <c r="H312" s="656">
        <v>120.5</v>
      </c>
      <c r="I312" s="69">
        <v>125.1</v>
      </c>
      <c r="J312" s="69">
        <v>125</v>
      </c>
    </row>
    <row r="313" spans="1:13" ht="27" customHeight="1">
      <c r="A313" s="162" t="s">
        <v>51</v>
      </c>
      <c r="B313" s="100" t="s">
        <v>50</v>
      </c>
      <c r="C313" s="101" t="s">
        <v>49</v>
      </c>
      <c r="D313" s="101" t="s">
        <v>48</v>
      </c>
      <c r="E313" s="102" t="s">
        <v>47</v>
      </c>
      <c r="F313" s="351">
        <v>240</v>
      </c>
      <c r="G313" s="351"/>
      <c r="H313" s="678" t="str">
        <f>H314</f>
        <v>33,6</v>
      </c>
      <c r="I313" s="69">
        <f>I314</f>
        <v>34</v>
      </c>
      <c r="J313" s="69">
        <f>J314</f>
        <v>34.3</v>
      </c>
      <c r="K313"/>
      <c r="L313"/>
      <c r="M313"/>
    </row>
    <row r="314" spans="1:13" ht="29.25" customHeight="1" thickBot="1">
      <c r="A314" s="277" t="s">
        <v>35</v>
      </c>
      <c r="B314" s="256" t="s">
        <v>50</v>
      </c>
      <c r="C314" s="256" t="s">
        <v>49</v>
      </c>
      <c r="D314" s="256" t="s">
        <v>48</v>
      </c>
      <c r="E314" s="247" t="s">
        <v>47</v>
      </c>
      <c r="F314" s="353">
        <v>240</v>
      </c>
      <c r="G314" s="246" t="s">
        <v>34</v>
      </c>
      <c r="H314" s="247" t="s">
        <v>390</v>
      </c>
      <c r="I314" s="640">
        <v>34</v>
      </c>
      <c r="J314" s="640">
        <v>34.3</v>
      </c>
      <c r="K314"/>
      <c r="L314"/>
      <c r="M314"/>
    </row>
    <row r="315" spans="1:13" ht="29.25" customHeight="1">
      <c r="A315" s="156"/>
      <c r="B315" s="146"/>
      <c r="C315" s="146"/>
      <c r="D315" s="146"/>
      <c r="E315" s="146"/>
      <c r="F315" s="146"/>
      <c r="G315" s="145"/>
      <c r="H315" s="145"/>
      <c r="I315" s="29"/>
      <c r="J315"/>
      <c r="K315"/>
      <c r="L315"/>
      <c r="M315"/>
    </row>
    <row r="316" spans="1:13" ht="60" customHeight="1">
      <c r="A316" s="154"/>
      <c r="B316" s="146"/>
      <c r="C316" s="146"/>
      <c r="D316" s="146"/>
      <c r="E316" s="146"/>
      <c r="F316" s="146"/>
      <c r="G316" s="146"/>
      <c r="H316" s="145"/>
      <c r="I316" s="29"/>
      <c r="J316"/>
      <c r="K316"/>
      <c r="L316"/>
      <c r="M316"/>
    </row>
    <row r="317" spans="1:13" ht="48" customHeight="1">
      <c r="A317" s="148"/>
      <c r="B317" s="146"/>
      <c r="C317" s="146"/>
      <c r="D317" s="146"/>
      <c r="E317" s="146"/>
      <c r="F317" s="146"/>
      <c r="G317" s="146"/>
      <c r="H317" s="145"/>
      <c r="I317" s="29"/>
      <c r="J317"/>
      <c r="K317"/>
      <c r="L317"/>
      <c r="M317"/>
    </row>
    <row r="318" spans="1:13" ht="27.75" customHeight="1">
      <c r="A318" s="153"/>
      <c r="B318" s="146"/>
      <c r="C318" s="146"/>
      <c r="D318" s="146"/>
      <c r="E318" s="146"/>
      <c r="F318" s="146"/>
      <c r="G318" s="145"/>
      <c r="H318" s="145"/>
      <c r="I318" s="29"/>
      <c r="J318"/>
      <c r="K318"/>
      <c r="L318"/>
      <c r="M318"/>
    </row>
    <row r="319" spans="1:13" ht="62.25" customHeight="1">
      <c r="A319" s="154"/>
      <c r="B319" s="146"/>
      <c r="C319" s="146"/>
      <c r="D319" s="146"/>
      <c r="E319" s="146"/>
      <c r="F319" s="146"/>
      <c r="G319" s="146"/>
      <c r="H319" s="145"/>
      <c r="I319" s="29"/>
      <c r="J319"/>
      <c r="K319"/>
      <c r="L319"/>
      <c r="M319"/>
    </row>
    <row r="320" spans="1:13" ht="40.5" customHeight="1">
      <c r="A320" s="148"/>
      <c r="B320" s="146"/>
      <c r="C320" s="146"/>
      <c r="D320" s="146"/>
      <c r="E320" s="146"/>
      <c r="F320" s="146"/>
      <c r="G320" s="146"/>
      <c r="H320" s="145"/>
      <c r="I320" s="29"/>
      <c r="J320"/>
      <c r="K320"/>
      <c r="L320"/>
      <c r="M320"/>
    </row>
    <row r="321" spans="1:13" ht="37.5" customHeight="1">
      <c r="A321" s="149"/>
      <c r="B321" s="155"/>
      <c r="C321" s="155"/>
      <c r="D321" s="155"/>
      <c r="E321" s="155"/>
      <c r="F321" s="146"/>
      <c r="G321" s="145"/>
      <c r="H321" s="145"/>
      <c r="I321" s="29"/>
      <c r="J321"/>
      <c r="K321"/>
      <c r="L321"/>
      <c r="M321"/>
    </row>
    <row r="322" spans="1:13" ht="81" customHeight="1">
      <c r="A322" s="154"/>
      <c r="B322" s="146"/>
      <c r="C322" s="146"/>
      <c r="D322" s="146"/>
      <c r="E322" s="146"/>
      <c r="F322" s="146"/>
      <c r="G322" s="146"/>
      <c r="H322" s="145"/>
      <c r="I322" s="29"/>
      <c r="J322"/>
      <c r="K322"/>
      <c r="L322"/>
      <c r="M322"/>
    </row>
    <row r="323" spans="1:13" ht="42" customHeight="1">
      <c r="A323" s="148"/>
      <c r="B323" s="146"/>
      <c r="C323" s="146"/>
      <c r="D323" s="146"/>
      <c r="E323" s="146"/>
      <c r="F323" s="146"/>
      <c r="G323" s="146"/>
      <c r="H323" s="145"/>
      <c r="I323" s="29"/>
      <c r="J323" s="31"/>
      <c r="K323"/>
      <c r="L323"/>
      <c r="M323"/>
    </row>
    <row r="324" spans="1:13" ht="28.5" customHeight="1">
      <c r="A324" s="153"/>
      <c r="B324" s="146"/>
      <c r="C324" s="146"/>
      <c r="D324" s="146"/>
      <c r="E324" s="146"/>
      <c r="F324" s="146"/>
      <c r="G324" s="145"/>
      <c r="H324" s="145"/>
      <c r="I324" s="29"/>
      <c r="J324"/>
      <c r="K324"/>
      <c r="L324"/>
      <c r="M324"/>
    </row>
    <row r="325" spans="1:13" ht="68.25" customHeight="1">
      <c r="A325" s="154"/>
      <c r="B325" s="146"/>
      <c r="C325" s="146"/>
      <c r="D325" s="146"/>
      <c r="E325" s="146"/>
      <c r="F325" s="146"/>
      <c r="G325" s="145"/>
      <c r="H325" s="145"/>
      <c r="I325" s="29"/>
      <c r="J325"/>
      <c r="K325"/>
      <c r="L325"/>
      <c r="M325"/>
    </row>
    <row r="326" spans="1:13" ht="28.5" customHeight="1">
      <c r="A326" s="153"/>
      <c r="B326" s="146"/>
      <c r="C326" s="146"/>
      <c r="D326" s="146"/>
      <c r="E326" s="146"/>
      <c r="F326" s="146"/>
      <c r="G326" s="145"/>
      <c r="H326" s="145"/>
      <c r="I326" s="29"/>
      <c r="J326"/>
      <c r="K326"/>
      <c r="L326"/>
      <c r="M326"/>
    </row>
    <row r="327" spans="1:13" ht="28.5" customHeight="1">
      <c r="A327" s="153"/>
      <c r="B327" s="146"/>
      <c r="C327" s="146"/>
      <c r="D327" s="146"/>
      <c r="E327" s="146"/>
      <c r="F327" s="146"/>
      <c r="G327" s="145"/>
      <c r="H327" s="145"/>
      <c r="I327" s="29"/>
      <c r="J327"/>
      <c r="K327"/>
      <c r="L327"/>
      <c r="M327"/>
    </row>
    <row r="328" spans="1:13" ht="52.5" customHeight="1">
      <c r="A328" s="154"/>
      <c r="B328" s="146"/>
      <c r="C328" s="146"/>
      <c r="D328" s="146"/>
      <c r="E328" s="146"/>
      <c r="F328" s="146"/>
      <c r="G328" s="145"/>
      <c r="H328" s="145"/>
      <c r="I328" s="29"/>
      <c r="J328"/>
      <c r="K328"/>
      <c r="L328"/>
      <c r="M328"/>
    </row>
    <row r="329" spans="1:13" ht="46.5" customHeight="1">
      <c r="A329" s="148"/>
      <c r="B329" s="146"/>
      <c r="C329" s="146"/>
      <c r="D329" s="146"/>
      <c r="E329" s="146"/>
      <c r="F329" s="146"/>
      <c r="G329" s="145"/>
      <c r="H329" s="145"/>
      <c r="I329" s="29"/>
      <c r="J329"/>
      <c r="K329"/>
      <c r="L329"/>
      <c r="M329"/>
    </row>
    <row r="330" spans="1:13" ht="28.5" customHeight="1">
      <c r="A330" s="149"/>
      <c r="B330" s="146"/>
      <c r="C330" s="146"/>
      <c r="D330" s="146"/>
      <c r="E330" s="146"/>
      <c r="F330" s="146"/>
      <c r="G330" s="145"/>
      <c r="H330" s="145"/>
      <c r="I330" s="29"/>
      <c r="J330" s="19"/>
      <c r="K330"/>
      <c r="L330"/>
      <c r="M330"/>
    </row>
    <row r="331" spans="1:13" ht="66.75" customHeight="1">
      <c r="A331" s="154"/>
      <c r="B331" s="146"/>
      <c r="C331" s="146"/>
      <c r="D331" s="146"/>
      <c r="E331" s="146"/>
      <c r="F331" s="146"/>
      <c r="G331" s="145"/>
      <c r="H331" s="145"/>
      <c r="I331" s="29"/>
      <c r="J331" s="19"/>
      <c r="K331"/>
      <c r="L331"/>
      <c r="M331"/>
    </row>
    <row r="332" spans="1:13" ht="41.25" customHeight="1">
      <c r="A332" s="148"/>
      <c r="B332" s="146"/>
      <c r="C332" s="146"/>
      <c r="D332" s="146"/>
      <c r="E332" s="146"/>
      <c r="F332" s="146"/>
      <c r="G332" s="145"/>
      <c r="H332" s="145"/>
      <c r="I332" s="29"/>
      <c r="J332"/>
      <c r="K332"/>
      <c r="L332"/>
      <c r="M332"/>
    </row>
    <row r="333" spans="1:13" ht="28.5" customHeight="1">
      <c r="A333" s="149"/>
      <c r="B333" s="146"/>
      <c r="C333" s="146"/>
      <c r="D333" s="146"/>
      <c r="E333" s="146"/>
      <c r="F333" s="146"/>
      <c r="G333" s="145"/>
      <c r="H333" s="145"/>
      <c r="I333" s="29"/>
      <c r="J333"/>
      <c r="K333"/>
      <c r="L333"/>
      <c r="M333"/>
    </row>
    <row r="334" spans="1:13" ht="54" customHeight="1">
      <c r="A334" s="154"/>
      <c r="B334" s="146"/>
      <c r="C334" s="146"/>
      <c r="D334" s="146"/>
      <c r="E334" s="146"/>
      <c r="F334" s="146"/>
      <c r="G334" s="145"/>
      <c r="H334" s="145"/>
      <c r="I334" s="29"/>
      <c r="J334"/>
      <c r="K334"/>
      <c r="L334"/>
      <c r="M334"/>
    </row>
    <row r="335" spans="1:13" ht="28.5" customHeight="1">
      <c r="A335" s="153"/>
      <c r="B335" s="146"/>
      <c r="C335" s="146"/>
      <c r="D335" s="146"/>
      <c r="E335" s="146"/>
      <c r="F335" s="146"/>
      <c r="G335" s="145"/>
      <c r="H335" s="145"/>
      <c r="I335" s="29"/>
      <c r="J335" s="19"/>
      <c r="K335"/>
      <c r="L335"/>
      <c r="M335"/>
    </row>
    <row r="336" spans="1:13" ht="28.5" customHeight="1">
      <c r="A336" s="153"/>
      <c r="B336" s="146"/>
      <c r="C336" s="146"/>
      <c r="D336" s="146"/>
      <c r="E336" s="146"/>
      <c r="F336" s="146"/>
      <c r="G336" s="145"/>
      <c r="H336" s="145"/>
      <c r="I336" s="29"/>
      <c r="J336"/>
      <c r="K336"/>
      <c r="L336"/>
      <c r="M336"/>
    </row>
    <row r="337" spans="1:13" ht="56.25" customHeight="1">
      <c r="A337" s="154"/>
      <c r="B337" s="146"/>
      <c r="C337" s="146"/>
      <c r="D337" s="146"/>
      <c r="E337" s="146"/>
      <c r="F337" s="146"/>
      <c r="G337" s="145"/>
      <c r="H337" s="145"/>
      <c r="I337" s="29"/>
      <c r="J337"/>
      <c r="K337"/>
      <c r="L337"/>
      <c r="M337"/>
    </row>
    <row r="338" spans="1:13" ht="28.5" customHeight="1">
      <c r="A338" s="153"/>
      <c r="B338" s="146"/>
      <c r="C338" s="146"/>
      <c r="D338" s="146"/>
      <c r="E338" s="146"/>
      <c r="F338" s="146"/>
      <c r="G338" s="145"/>
      <c r="H338" s="145"/>
      <c r="I338" s="29"/>
      <c r="J338" s="19"/>
      <c r="K338"/>
      <c r="L338"/>
      <c r="M338"/>
    </row>
    <row r="339" spans="1:13" ht="28.5" customHeight="1">
      <c r="A339" s="153"/>
      <c r="B339" s="146"/>
      <c r="C339" s="146"/>
      <c r="D339" s="146"/>
      <c r="E339" s="146"/>
      <c r="F339" s="146"/>
      <c r="G339" s="145"/>
      <c r="H339" s="145"/>
      <c r="I339" s="29"/>
      <c r="J339"/>
      <c r="K339"/>
      <c r="L339"/>
      <c r="M339"/>
    </row>
    <row r="340" spans="1:13" ht="44.25" customHeight="1">
      <c r="A340" s="152"/>
      <c r="B340" s="151"/>
      <c r="C340" s="151"/>
      <c r="D340" s="151"/>
      <c r="E340" s="151"/>
      <c r="F340" s="146"/>
      <c r="G340" s="146"/>
      <c r="H340" s="150"/>
      <c r="I340" s="29"/>
      <c r="J340" s="23"/>
      <c r="K340"/>
      <c r="L340"/>
      <c r="M340"/>
    </row>
    <row r="341" spans="1:13" ht="30.75" customHeight="1">
      <c r="A341" s="149"/>
      <c r="B341" s="147"/>
      <c r="C341" s="147"/>
      <c r="D341" s="147"/>
      <c r="E341" s="147"/>
      <c r="F341" s="146"/>
      <c r="G341" s="146"/>
      <c r="H341" s="145"/>
      <c r="I341" s="29"/>
      <c r="J341"/>
      <c r="K341"/>
      <c r="L341"/>
      <c r="M341"/>
    </row>
    <row r="342" spans="1:13" ht="21.75" customHeight="1">
      <c r="A342" s="148"/>
      <c r="B342" s="147"/>
      <c r="C342" s="147"/>
      <c r="D342" s="147"/>
      <c r="E342" s="147"/>
      <c r="F342" s="146"/>
      <c r="G342" s="145"/>
      <c r="H342" s="145"/>
      <c r="I342" s="29"/>
      <c r="J342" s="19"/>
      <c r="K342"/>
      <c r="L342"/>
      <c r="M342"/>
    </row>
    <row r="343" spans="1:13" ht="27.75" customHeight="1">
      <c r="A343" s="148"/>
      <c r="B343" s="147"/>
      <c r="C343" s="147"/>
      <c r="D343" s="147"/>
      <c r="E343" s="147"/>
      <c r="F343" s="146"/>
      <c r="G343" s="146"/>
      <c r="H343" s="145"/>
      <c r="I343" s="29"/>
      <c r="J343" s="31"/>
      <c r="K343"/>
      <c r="L343"/>
      <c r="M343"/>
    </row>
    <row r="344" spans="1:13" ht="24" customHeight="1">
      <c r="A344" s="148"/>
      <c r="B344" s="147"/>
      <c r="C344" s="147"/>
      <c r="D344" s="147"/>
      <c r="E344" s="147"/>
      <c r="F344" s="146"/>
      <c r="G344" s="145"/>
      <c r="H344" s="145"/>
      <c r="I344" s="29"/>
      <c r="J344"/>
      <c r="K344"/>
      <c r="L344"/>
      <c r="M344"/>
    </row>
    <row r="345" spans="1:13" ht="12.75">
      <c r="A345" s="23"/>
      <c r="B345" s="23"/>
      <c r="C345" s="23"/>
      <c r="D345" s="23"/>
      <c r="E345" s="23"/>
      <c r="F345" s="30"/>
      <c r="G345" s="30"/>
      <c r="H345" s="29"/>
      <c r="I345" s="29"/>
      <c r="J345"/>
      <c r="K345"/>
      <c r="L345"/>
      <c r="M345"/>
    </row>
    <row r="346" spans="1:13" ht="12.75">
      <c r="A346" s="23"/>
      <c r="B346" s="23"/>
      <c r="C346" s="23"/>
      <c r="D346" s="23"/>
      <c r="E346" s="23"/>
      <c r="F346" s="30"/>
      <c r="G346" s="30"/>
      <c r="H346" s="29"/>
      <c r="I346" s="29"/>
      <c r="J346"/>
      <c r="K346"/>
      <c r="L346"/>
      <c r="M346"/>
    </row>
    <row r="347" spans="1:13" ht="12.75">
      <c r="A347" s="23"/>
      <c r="B347" s="23"/>
      <c r="C347" s="23"/>
      <c r="D347" s="23"/>
      <c r="E347" s="23"/>
      <c r="F347" s="30"/>
      <c r="G347" s="30"/>
      <c r="H347" s="29"/>
      <c r="I347" s="29"/>
      <c r="J347"/>
      <c r="K347"/>
      <c r="L347"/>
      <c r="M347"/>
    </row>
    <row r="348" spans="1:13" ht="12.75">
      <c r="A348" s="23"/>
      <c r="B348" s="23"/>
      <c r="C348" s="23"/>
      <c r="D348" s="23"/>
      <c r="E348" s="23"/>
      <c r="F348" s="30"/>
      <c r="G348" s="30"/>
      <c r="H348" s="29"/>
      <c r="I348" s="29"/>
      <c r="J348"/>
      <c r="K348"/>
      <c r="L348"/>
      <c r="M348"/>
    </row>
    <row r="349" spans="1:13" ht="12.75">
      <c r="A349" s="23"/>
      <c r="B349" s="23"/>
      <c r="C349" s="23"/>
      <c r="D349" s="23"/>
      <c r="E349" s="23"/>
      <c r="F349" s="30"/>
      <c r="G349" s="30"/>
      <c r="H349" s="29"/>
      <c r="I349" s="29"/>
      <c r="J349"/>
      <c r="K349"/>
      <c r="L349"/>
      <c r="M349"/>
    </row>
    <row r="350" spans="1:13" ht="12.75">
      <c r="A350" s="23"/>
      <c r="B350" s="23"/>
      <c r="C350" s="23"/>
      <c r="D350" s="23"/>
      <c r="E350" s="23"/>
      <c r="F350" s="30"/>
      <c r="G350" s="30"/>
      <c r="H350" s="29"/>
      <c r="I350" s="29"/>
      <c r="J350"/>
      <c r="K350"/>
      <c r="L350"/>
      <c r="M350"/>
    </row>
    <row r="351" spans="1:13" ht="12.75">
      <c r="A351" s="23"/>
      <c r="B351" s="23"/>
      <c r="C351" s="23"/>
      <c r="D351" s="23"/>
      <c r="E351" s="23"/>
      <c r="F351" s="30"/>
      <c r="G351" s="30"/>
      <c r="H351" s="29"/>
      <c r="I351" s="29"/>
      <c r="J351"/>
      <c r="K351"/>
      <c r="L351"/>
      <c r="M351"/>
    </row>
    <row r="352" spans="1:13" ht="12.75">
      <c r="A352" s="23"/>
      <c r="B352" s="23"/>
      <c r="C352" s="23"/>
      <c r="D352" s="23"/>
      <c r="E352" s="23"/>
      <c r="F352" s="30"/>
      <c r="G352" s="30"/>
      <c r="H352" s="29"/>
      <c r="I352" s="29"/>
      <c r="J352"/>
      <c r="K352"/>
      <c r="L352"/>
      <c r="M352"/>
    </row>
    <row r="353" spans="1:13" ht="12.75">
      <c r="A353" s="23"/>
      <c r="B353" s="23"/>
      <c r="C353" s="23"/>
      <c r="D353" s="23"/>
      <c r="E353" s="23"/>
      <c r="F353" s="30"/>
      <c r="G353" s="30"/>
      <c r="H353" s="29"/>
      <c r="I353" s="29"/>
      <c r="J353"/>
      <c r="K353"/>
      <c r="L353"/>
      <c r="M353"/>
    </row>
    <row r="354" spans="1:13" ht="12.75">
      <c r="A354" s="23"/>
      <c r="B354" s="23"/>
      <c r="C354" s="23"/>
      <c r="D354" s="23"/>
      <c r="E354" s="23"/>
      <c r="F354" s="30"/>
      <c r="G354" s="30"/>
      <c r="H354" s="29"/>
      <c r="I354" s="29"/>
      <c r="J354"/>
      <c r="K354"/>
      <c r="L354"/>
      <c r="M354"/>
    </row>
    <row r="355" spans="1:13" ht="12.75">
      <c r="A355" s="23"/>
      <c r="B355" s="23"/>
      <c r="C355" s="23"/>
      <c r="D355" s="23"/>
      <c r="E355" s="23"/>
      <c r="F355" s="30"/>
      <c r="G355" s="30"/>
      <c r="H355" s="29"/>
      <c r="I355" s="29"/>
      <c r="J355"/>
      <c r="K355"/>
      <c r="L355"/>
      <c r="M355"/>
    </row>
    <row r="356" spans="1:13" ht="12.75">
      <c r="A356" s="23"/>
      <c r="B356" s="23"/>
      <c r="C356" s="23"/>
      <c r="D356" s="23"/>
      <c r="E356" s="23"/>
      <c r="F356" s="30"/>
      <c r="G356" s="30"/>
      <c r="H356" s="29"/>
      <c r="I356" s="29"/>
      <c r="J356"/>
      <c r="K356"/>
      <c r="L356"/>
      <c r="M356"/>
    </row>
    <row r="357" spans="1:13" ht="12.75">
      <c r="A357" s="23"/>
      <c r="B357" s="23"/>
      <c r="C357" s="23"/>
      <c r="D357" s="23"/>
      <c r="E357" s="23"/>
      <c r="F357" s="30"/>
      <c r="G357" s="30"/>
      <c r="H357" s="29"/>
      <c r="I357" s="29"/>
      <c r="J357"/>
      <c r="K357"/>
      <c r="L357"/>
      <c r="M357"/>
    </row>
    <row r="358" spans="1:13" ht="12.75">
      <c r="A358" s="23"/>
      <c r="B358" s="23"/>
      <c r="C358" s="23"/>
      <c r="D358" s="23"/>
      <c r="E358" s="23"/>
      <c r="F358" s="30"/>
      <c r="G358" s="30"/>
      <c r="H358" s="29"/>
      <c r="I358" s="29"/>
      <c r="J358"/>
      <c r="K358"/>
      <c r="L358"/>
      <c r="M358"/>
    </row>
    <row r="359" spans="1:13" ht="12.75">
      <c r="A359" s="23"/>
      <c r="B359" s="23"/>
      <c r="C359" s="23"/>
      <c r="D359" s="23"/>
      <c r="E359" s="23"/>
      <c r="F359" s="30"/>
      <c r="G359" s="30"/>
      <c r="H359" s="29"/>
      <c r="I359" s="29"/>
      <c r="J359"/>
      <c r="K359"/>
      <c r="L359"/>
      <c r="M359"/>
    </row>
    <row r="360" spans="1:13" ht="12.75">
      <c r="A360" s="23"/>
      <c r="B360" s="23"/>
      <c r="C360" s="23"/>
      <c r="D360" s="23"/>
      <c r="E360" s="23"/>
      <c r="F360" s="30"/>
      <c r="G360" s="30"/>
      <c r="H360" s="29"/>
      <c r="I360" s="29"/>
      <c r="J360"/>
      <c r="K360"/>
      <c r="L360"/>
      <c r="M360"/>
    </row>
    <row r="361" spans="1:13" ht="12.75">
      <c r="A361" s="23"/>
      <c r="B361" s="23"/>
      <c r="C361" s="23"/>
      <c r="D361" s="23"/>
      <c r="E361" s="23"/>
      <c r="F361" s="30"/>
      <c r="G361" s="30"/>
      <c r="H361" s="29"/>
      <c r="I361" s="29"/>
      <c r="J361"/>
      <c r="K361"/>
      <c r="L361"/>
      <c r="M361"/>
    </row>
    <row r="362" spans="1:13" ht="12.75">
      <c r="A362" s="23"/>
      <c r="B362" s="23"/>
      <c r="C362" s="23"/>
      <c r="D362" s="23"/>
      <c r="E362" s="23"/>
      <c r="F362" s="30"/>
      <c r="G362" s="30"/>
      <c r="H362" s="29"/>
      <c r="I362" s="29"/>
      <c r="J362"/>
      <c r="K362"/>
      <c r="L362"/>
      <c r="M362"/>
    </row>
    <row r="363" spans="1:13" ht="12.75">
      <c r="A363" s="23"/>
      <c r="B363" s="23"/>
      <c r="C363" s="23"/>
      <c r="D363" s="23"/>
      <c r="E363" s="23"/>
      <c r="F363" s="30"/>
      <c r="G363" s="30"/>
      <c r="H363" s="29"/>
      <c r="I363" s="29"/>
      <c r="J363"/>
      <c r="K363"/>
      <c r="L363"/>
      <c r="M363"/>
    </row>
    <row r="364" spans="1:13" ht="12.75">
      <c r="A364" s="23"/>
      <c r="B364" s="23"/>
      <c r="C364" s="23"/>
      <c r="D364" s="23"/>
      <c r="E364" s="23"/>
      <c r="F364" s="30"/>
      <c r="G364" s="30"/>
      <c r="H364" s="29"/>
      <c r="I364" s="29"/>
      <c r="J364"/>
      <c r="K364"/>
      <c r="L364"/>
      <c r="M364"/>
    </row>
    <row r="365" spans="1:13" ht="12.75">
      <c r="A365" s="23"/>
      <c r="B365" s="23"/>
      <c r="C365" s="23"/>
      <c r="D365" s="23"/>
      <c r="E365" s="23"/>
      <c r="F365" s="30"/>
      <c r="G365" s="30"/>
      <c r="H365" s="29"/>
      <c r="I365" s="29"/>
      <c r="J365"/>
      <c r="K365"/>
      <c r="L365"/>
      <c r="M365"/>
    </row>
    <row r="366" spans="1:13" ht="12.75">
      <c r="A366" s="23"/>
      <c r="B366" s="23"/>
      <c r="C366" s="23"/>
      <c r="D366" s="23"/>
      <c r="E366" s="23"/>
      <c r="F366" s="30"/>
      <c r="G366" s="30"/>
      <c r="H366" s="29"/>
      <c r="I366" s="29"/>
      <c r="J366"/>
      <c r="K366"/>
      <c r="L366"/>
      <c r="M366"/>
    </row>
    <row r="367" spans="1:13" ht="12.75">
      <c r="A367" s="23"/>
      <c r="B367" s="23"/>
      <c r="C367" s="23"/>
      <c r="D367" s="23"/>
      <c r="E367" s="23"/>
      <c r="F367" s="30"/>
      <c r="G367" s="30"/>
      <c r="H367" s="29"/>
      <c r="I367" s="29"/>
      <c r="J367"/>
      <c r="K367"/>
      <c r="L367"/>
      <c r="M367"/>
    </row>
    <row r="368" spans="1:13" ht="12.75">
      <c r="A368" s="23"/>
      <c r="B368" s="23"/>
      <c r="C368" s="23"/>
      <c r="D368" s="23"/>
      <c r="E368" s="23"/>
      <c r="F368" s="30"/>
      <c r="G368" s="30"/>
      <c r="H368" s="29"/>
      <c r="I368" s="29"/>
      <c r="J368"/>
      <c r="K368"/>
      <c r="L368"/>
      <c r="M368"/>
    </row>
    <row r="369" spans="1:13" ht="12.75">
      <c r="A369" s="23"/>
      <c r="B369" s="23"/>
      <c r="C369" s="23"/>
      <c r="D369" s="23"/>
      <c r="E369" s="23"/>
      <c r="F369" s="30"/>
      <c r="G369" s="30"/>
      <c r="H369" s="29"/>
      <c r="I369" s="29"/>
      <c r="J369"/>
      <c r="K369"/>
      <c r="L369"/>
      <c r="M369"/>
    </row>
    <row r="370" spans="1:13" ht="12.75">
      <c r="A370" s="23"/>
      <c r="B370" s="23"/>
      <c r="C370" s="23"/>
      <c r="D370" s="23"/>
      <c r="E370" s="23"/>
      <c r="F370" s="30"/>
      <c r="G370" s="30"/>
      <c r="H370" s="29"/>
      <c r="I370" s="29"/>
      <c r="J370"/>
      <c r="K370"/>
      <c r="L370"/>
      <c r="M370"/>
    </row>
    <row r="371" spans="1:13" ht="12.75">
      <c r="A371" s="23"/>
      <c r="B371" s="23"/>
      <c r="C371" s="23"/>
      <c r="D371" s="23"/>
      <c r="E371" s="23"/>
      <c r="F371" s="30"/>
      <c r="G371" s="30"/>
      <c r="H371" s="29"/>
      <c r="I371" s="29"/>
      <c r="J371"/>
      <c r="K371"/>
      <c r="L371"/>
      <c r="M371"/>
    </row>
    <row r="372" spans="1:13" ht="12.75">
      <c r="A372" s="23"/>
      <c r="B372" s="23"/>
      <c r="C372" s="23"/>
      <c r="D372" s="23"/>
      <c r="E372" s="23"/>
      <c r="F372" s="30"/>
      <c r="G372" s="30"/>
      <c r="H372" s="29"/>
      <c r="I372" s="29"/>
      <c r="J372"/>
      <c r="K372"/>
      <c r="L372"/>
      <c r="M372"/>
    </row>
    <row r="373" spans="1:13" ht="12.75">
      <c r="A373" s="23"/>
      <c r="B373" s="23"/>
      <c r="C373" s="23"/>
      <c r="D373" s="23"/>
      <c r="E373" s="23"/>
      <c r="F373" s="30"/>
      <c r="G373" s="30"/>
      <c r="H373" s="29"/>
      <c r="I373" s="29"/>
      <c r="J373"/>
      <c r="K373"/>
      <c r="L373"/>
      <c r="M373"/>
    </row>
    <row r="374" spans="1:13" ht="12.75">
      <c r="A374" s="23"/>
      <c r="B374" s="23"/>
      <c r="C374" s="23"/>
      <c r="D374" s="23"/>
      <c r="E374" s="23"/>
      <c r="F374" s="30"/>
      <c r="G374" s="30"/>
      <c r="H374" s="29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1:13" ht="12.75">
      <c r="A376" s="23"/>
      <c r="B376" s="23"/>
      <c r="C376" s="23"/>
      <c r="D376" s="23"/>
      <c r="E376" s="23"/>
      <c r="F376" s="30"/>
      <c r="G376" s="30"/>
      <c r="H376" s="29"/>
      <c r="I376" s="29"/>
      <c r="J376"/>
      <c r="K376"/>
      <c r="L376"/>
      <c r="M376"/>
    </row>
    <row r="377" spans="1:13" ht="12.75">
      <c r="A377" s="23"/>
      <c r="B377" s="23"/>
      <c r="C377" s="23"/>
      <c r="D377" s="23"/>
      <c r="E377" s="23"/>
      <c r="F377" s="30"/>
      <c r="G377" s="30"/>
      <c r="H377" s="29"/>
      <c r="I377" s="29"/>
      <c r="J377"/>
      <c r="K377"/>
      <c r="L377"/>
      <c r="M377"/>
    </row>
    <row r="378" spans="1:13" ht="12.75">
      <c r="A378" s="23"/>
      <c r="B378" s="23"/>
      <c r="C378" s="23"/>
      <c r="D378" s="23"/>
      <c r="E378" s="23"/>
      <c r="F378" s="30"/>
      <c r="G378" s="30"/>
      <c r="H378" s="29"/>
      <c r="I378" s="29"/>
      <c r="J378"/>
      <c r="K378"/>
      <c r="L378"/>
      <c r="M378"/>
    </row>
    <row r="379" spans="1:13" ht="12.75">
      <c r="A379" s="23"/>
      <c r="B379" s="23"/>
      <c r="C379" s="23"/>
      <c r="D379" s="23"/>
      <c r="E379" s="23"/>
      <c r="F379" s="30"/>
      <c r="G379" s="30"/>
      <c r="H379" s="29"/>
      <c r="I379" s="29"/>
      <c r="J379"/>
      <c r="K379"/>
      <c r="L379"/>
      <c r="M379"/>
    </row>
    <row r="380" spans="1:13" ht="12.75">
      <c r="A380" s="23"/>
      <c r="B380" s="23"/>
      <c r="C380" s="23"/>
      <c r="D380" s="23"/>
      <c r="E380" s="23"/>
      <c r="F380" s="30"/>
      <c r="G380" s="30"/>
      <c r="H380" s="29"/>
      <c r="I380" s="29"/>
      <c r="J380"/>
      <c r="K380"/>
      <c r="L380"/>
      <c r="M380"/>
    </row>
    <row r="381" spans="8:13" ht="12.75">
      <c r="H381" s="28"/>
      <c r="I381" s="28"/>
      <c r="J381"/>
      <c r="K381"/>
      <c r="L381"/>
      <c r="M381"/>
    </row>
    <row r="382" spans="8:13" ht="12.75">
      <c r="H382" s="28"/>
      <c r="I382" s="28"/>
      <c r="J382"/>
      <c r="K382"/>
      <c r="L382"/>
      <c r="M382"/>
    </row>
    <row r="383" spans="8:13" ht="12.75">
      <c r="H383" s="28"/>
      <c r="I383" s="28"/>
      <c r="J383"/>
      <c r="K383"/>
      <c r="L383"/>
      <c r="M383"/>
    </row>
    <row r="384" spans="8:13" ht="12.75">
      <c r="H384" s="28"/>
      <c r="I384" s="28"/>
      <c r="J384"/>
      <c r="K384"/>
      <c r="L384"/>
      <c r="M384"/>
    </row>
    <row r="385" spans="8:13" ht="12.75">
      <c r="H385" s="28"/>
      <c r="I385" s="28"/>
      <c r="J385"/>
      <c r="K385"/>
      <c r="L385"/>
      <c r="M385"/>
    </row>
    <row r="386" spans="8:13" ht="12.75">
      <c r="H386" s="28"/>
      <c r="I386" s="28"/>
      <c r="J386"/>
      <c r="K386"/>
      <c r="L386"/>
      <c r="M386"/>
    </row>
    <row r="387" spans="8:13" ht="12.75">
      <c r="H387" s="28"/>
      <c r="I387" s="28"/>
      <c r="J387"/>
      <c r="K387"/>
      <c r="L387"/>
      <c r="M387"/>
    </row>
    <row r="388" spans="8:13" ht="12.75">
      <c r="H388" s="28"/>
      <c r="I388" s="28"/>
      <c r="J388"/>
      <c r="K388"/>
      <c r="L388"/>
      <c r="M388"/>
    </row>
    <row r="389" spans="8:13" ht="12.75">
      <c r="H389" s="28"/>
      <c r="I389" s="28"/>
      <c r="J389"/>
      <c r="K389"/>
      <c r="L389"/>
      <c r="M389"/>
    </row>
    <row r="390" spans="8:13" ht="12.75">
      <c r="H390" s="28"/>
      <c r="I390" s="28"/>
      <c r="J390"/>
      <c r="K390"/>
      <c r="L390"/>
      <c r="M390"/>
    </row>
    <row r="391" spans="8:13" ht="12.75">
      <c r="H391" s="28"/>
      <c r="I391" s="28"/>
      <c r="J391"/>
      <c r="K391"/>
      <c r="L391"/>
      <c r="M391"/>
    </row>
    <row r="392" spans="8:13" ht="12.75">
      <c r="H392" s="28"/>
      <c r="I392" s="28"/>
      <c r="J392"/>
      <c r="K392"/>
      <c r="L392"/>
      <c r="M392"/>
    </row>
    <row r="393" spans="8:13" ht="12.75">
      <c r="H393" s="28"/>
      <c r="I393" s="28"/>
      <c r="J393"/>
      <c r="K393"/>
      <c r="L393"/>
      <c r="M393"/>
    </row>
    <row r="394" spans="6:13" ht="12.75">
      <c r="F394"/>
      <c r="G394"/>
      <c r="H394" s="28"/>
      <c r="I394" s="28"/>
      <c r="J394"/>
      <c r="K394"/>
      <c r="L394"/>
      <c r="M394"/>
    </row>
    <row r="395" spans="6:13" ht="12.75">
      <c r="F395"/>
      <c r="G395"/>
      <c r="H395" s="28"/>
      <c r="I395" s="28"/>
      <c r="J395"/>
      <c r="K395"/>
      <c r="L395"/>
      <c r="M395"/>
    </row>
    <row r="396" spans="6:13" ht="12.75">
      <c r="F396"/>
      <c r="G396"/>
      <c r="H396" s="28"/>
      <c r="I396" s="28"/>
      <c r="J396"/>
      <c r="K396"/>
      <c r="L396"/>
      <c r="M396"/>
    </row>
    <row r="397" spans="6:13" ht="12.75">
      <c r="F397"/>
      <c r="G397"/>
      <c r="H397" s="28"/>
      <c r="I397" s="28"/>
      <c r="J397"/>
      <c r="K397"/>
      <c r="L397"/>
      <c r="M397"/>
    </row>
    <row r="398" spans="6:13" ht="12.75">
      <c r="F398"/>
      <c r="G398"/>
      <c r="H398" s="28"/>
      <c r="I398" s="28"/>
      <c r="J398"/>
      <c r="K398"/>
      <c r="L398"/>
      <c r="M398"/>
    </row>
    <row r="399" spans="6:13" ht="12.75">
      <c r="F399"/>
      <c r="G399"/>
      <c r="H399" s="28"/>
      <c r="I399" s="28"/>
      <c r="J399"/>
      <c r="K399"/>
      <c r="L399"/>
      <c r="M399"/>
    </row>
    <row r="400" spans="6:13" ht="12.75">
      <c r="F400"/>
      <c r="G400"/>
      <c r="H400" s="28"/>
      <c r="I400" s="28"/>
      <c r="J400"/>
      <c r="K400"/>
      <c r="L400"/>
      <c r="M400"/>
    </row>
    <row r="401" spans="6:13" ht="12.75">
      <c r="F401"/>
      <c r="G401"/>
      <c r="H401" s="28"/>
      <c r="I401" s="28"/>
      <c r="J401"/>
      <c r="K401"/>
      <c r="L401"/>
      <c r="M401"/>
    </row>
    <row r="402" spans="6:13" ht="12.75">
      <c r="F402"/>
      <c r="G402"/>
      <c r="H402" s="28"/>
      <c r="I402" s="28"/>
      <c r="J402"/>
      <c r="K402"/>
      <c r="L402"/>
      <c r="M402"/>
    </row>
    <row r="403" spans="6:13" ht="12.75">
      <c r="F403"/>
      <c r="G403"/>
      <c r="H403" s="28"/>
      <c r="I403" s="28"/>
      <c r="J403"/>
      <c r="K403"/>
      <c r="L403"/>
      <c r="M403"/>
    </row>
    <row r="404" spans="6:13" ht="12.75">
      <c r="F404"/>
      <c r="G404"/>
      <c r="H404" s="28"/>
      <c r="I404" s="28"/>
      <c r="J404"/>
      <c r="K404"/>
      <c r="L404"/>
      <c r="M404"/>
    </row>
    <row r="405" spans="6:13" ht="12.75">
      <c r="F405"/>
      <c r="G405"/>
      <c r="H405" s="28"/>
      <c r="I405" s="28"/>
      <c r="J405"/>
      <c r="K405"/>
      <c r="L405"/>
      <c r="M405"/>
    </row>
    <row r="406" spans="6:13" ht="12.75">
      <c r="F406"/>
      <c r="G406"/>
      <c r="H406" s="28"/>
      <c r="I406" s="28"/>
      <c r="J406"/>
      <c r="K406"/>
      <c r="L406"/>
      <c r="M406"/>
    </row>
    <row r="407" spans="6:13" ht="12.75">
      <c r="F407"/>
      <c r="G407"/>
      <c r="H407" s="28"/>
      <c r="I407" s="28"/>
      <c r="J407"/>
      <c r="K407"/>
      <c r="L407"/>
      <c r="M407"/>
    </row>
    <row r="408" spans="6:13" ht="12.75">
      <c r="F408"/>
      <c r="G408"/>
      <c r="H408" s="28"/>
      <c r="I408" s="28"/>
      <c r="J408"/>
      <c r="K408"/>
      <c r="L408"/>
      <c r="M408"/>
    </row>
    <row r="409" spans="6:13" ht="12.75">
      <c r="F409"/>
      <c r="G409"/>
      <c r="H409" s="28"/>
      <c r="I409" s="28"/>
      <c r="J409"/>
      <c r="K409"/>
      <c r="L409"/>
      <c r="M409"/>
    </row>
    <row r="410" spans="6:13" ht="12.75">
      <c r="F410"/>
      <c r="G410"/>
      <c r="H410" s="28"/>
      <c r="I410" s="28"/>
      <c r="J410"/>
      <c r="K410"/>
      <c r="L410"/>
      <c r="M410"/>
    </row>
    <row r="411" spans="6:13" ht="12.75">
      <c r="F411"/>
      <c r="G411"/>
      <c r="H411" s="28"/>
      <c r="I411" s="28"/>
      <c r="J411"/>
      <c r="K411"/>
      <c r="L411"/>
      <c r="M411"/>
    </row>
    <row r="412" spans="6:13" ht="12.75">
      <c r="F412"/>
      <c r="G412"/>
      <c r="H412" s="28"/>
      <c r="I412" s="28"/>
      <c r="J412"/>
      <c r="K412"/>
      <c r="L412"/>
      <c r="M412"/>
    </row>
    <row r="413" spans="6:13" ht="12.75">
      <c r="F413"/>
      <c r="G413"/>
      <c r="H413" s="28"/>
      <c r="I413" s="28"/>
      <c r="J413"/>
      <c r="K413"/>
      <c r="L413"/>
      <c r="M413"/>
    </row>
    <row r="414" spans="6:13" ht="12.75">
      <c r="F414"/>
      <c r="G414"/>
      <c r="H414" s="28"/>
      <c r="I414" s="28"/>
      <c r="J414"/>
      <c r="K414"/>
      <c r="L414"/>
      <c r="M414"/>
    </row>
    <row r="415" spans="6:13" ht="12.75">
      <c r="F415"/>
      <c r="G415"/>
      <c r="H415" s="28"/>
      <c r="I415" s="28"/>
      <c r="J415"/>
      <c r="K415"/>
      <c r="L415"/>
      <c r="M415"/>
    </row>
    <row r="416" spans="6:13" ht="12.75">
      <c r="F416"/>
      <c r="G416"/>
      <c r="H416" s="28"/>
      <c r="I416" s="28"/>
      <c r="J416"/>
      <c r="K416"/>
      <c r="L416"/>
      <c r="M416"/>
    </row>
    <row r="417" spans="6:13" ht="12.75">
      <c r="F417"/>
      <c r="G417"/>
      <c r="H417" s="28"/>
      <c r="I417" s="28"/>
      <c r="J417"/>
      <c r="K417"/>
      <c r="L417"/>
      <c r="M417"/>
    </row>
    <row r="418" spans="6:13" ht="12.75">
      <c r="F418"/>
      <c r="G418"/>
      <c r="H418" s="28"/>
      <c r="I418" s="28"/>
      <c r="J418"/>
      <c r="K418"/>
      <c r="L418"/>
      <c r="M418"/>
    </row>
    <row r="419" spans="6:13" ht="12.75">
      <c r="F419"/>
      <c r="G419"/>
      <c r="H419" s="28"/>
      <c r="I419" s="28"/>
      <c r="J419"/>
      <c r="K419"/>
      <c r="L419"/>
      <c r="M419"/>
    </row>
    <row r="420" spans="6:13" ht="12.75">
      <c r="F420"/>
      <c r="G420"/>
      <c r="H420" s="28"/>
      <c r="I420" s="28"/>
      <c r="J420"/>
      <c r="K420"/>
      <c r="L420"/>
      <c r="M420"/>
    </row>
    <row r="421" spans="6:13" ht="12.75">
      <c r="F421"/>
      <c r="G421"/>
      <c r="H421" s="28"/>
      <c r="I421" s="28"/>
      <c r="J421"/>
      <c r="K421"/>
      <c r="L421"/>
      <c r="M421"/>
    </row>
    <row r="422" spans="6:13" ht="12.75">
      <c r="F422"/>
      <c r="G422"/>
      <c r="H422" s="28"/>
      <c r="I422" s="28"/>
      <c r="J422"/>
      <c r="K422"/>
      <c r="L422"/>
      <c r="M422"/>
    </row>
    <row r="423" spans="6:13" ht="12.75">
      <c r="F423"/>
      <c r="G423"/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  <row r="2559" spans="6:13" ht="12.75">
      <c r="F2559"/>
      <c r="G2559"/>
      <c r="H2559" s="28"/>
      <c r="I2559" s="28"/>
      <c r="J2559"/>
      <c r="K2559"/>
      <c r="L2559"/>
      <c r="M2559"/>
    </row>
    <row r="2560" spans="6:13" ht="12.75">
      <c r="F2560"/>
      <c r="G2560"/>
      <c r="H2560" s="28"/>
      <c r="I2560" s="28"/>
      <c r="J2560"/>
      <c r="K2560"/>
      <c r="L2560"/>
      <c r="M2560"/>
    </row>
    <row r="2561" spans="6:13" ht="12.75">
      <c r="F2561"/>
      <c r="G2561"/>
      <c r="H2561" s="28"/>
      <c r="I2561" s="28"/>
      <c r="J2561"/>
      <c r="K2561"/>
      <c r="L2561"/>
      <c r="M2561"/>
    </row>
    <row r="2562" spans="6:13" ht="12.75">
      <c r="F2562"/>
      <c r="G2562"/>
      <c r="H2562" s="28"/>
      <c r="I2562" s="28"/>
      <c r="J2562"/>
      <c r="K2562"/>
      <c r="L2562"/>
      <c r="M2562"/>
    </row>
    <row r="2563" spans="6:13" ht="12.75">
      <c r="F2563"/>
      <c r="G2563"/>
      <c r="H2563" s="28"/>
      <c r="I2563" s="28"/>
      <c r="J2563"/>
      <c r="K2563"/>
      <c r="L2563"/>
      <c r="M2563"/>
    </row>
  </sheetData>
  <sheetProtection/>
  <mergeCells count="18"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2516"/>
  <sheetViews>
    <sheetView zoomScalePageLayoutView="0" workbookViewId="0" topLeftCell="A1">
      <selection activeCell="O108" sqref="O108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480"/>
      <c r="D1" s="480"/>
      <c r="E1" s="480"/>
      <c r="F1" s="480"/>
      <c r="G1" s="480"/>
      <c r="H1" s="1212" t="s">
        <v>374</v>
      </c>
      <c r="I1" s="1213"/>
      <c r="J1" s="1212"/>
      <c r="K1" s="1212"/>
    </row>
    <row r="2" spans="1:11" ht="12.75">
      <c r="A2" s="22"/>
      <c r="B2" s="22"/>
      <c r="C2" s="480"/>
      <c r="D2" s="1212" t="s">
        <v>371</v>
      </c>
      <c r="E2" s="1213"/>
      <c r="F2" s="1213"/>
      <c r="G2" s="1213"/>
      <c r="H2" s="1213"/>
      <c r="I2" s="1213"/>
      <c r="J2" s="1201"/>
      <c r="K2" s="1201"/>
    </row>
    <row r="3" spans="1:11" ht="12.75">
      <c r="A3" s="22"/>
      <c r="B3" s="22"/>
      <c r="C3" s="480"/>
      <c r="D3" s="1213" t="s">
        <v>221</v>
      </c>
      <c r="E3" s="1213"/>
      <c r="F3" s="1213"/>
      <c r="G3" s="1213"/>
      <c r="H3" s="1213"/>
      <c r="I3" s="1213"/>
      <c r="J3" s="1212"/>
      <c r="K3" s="1212"/>
    </row>
    <row r="4" spans="1:11" ht="12.75">
      <c r="A4" s="22"/>
      <c r="B4" s="22"/>
      <c r="C4" s="1213" t="s">
        <v>27</v>
      </c>
      <c r="D4" s="1243"/>
      <c r="E4" s="1243"/>
      <c r="F4" s="1243"/>
      <c r="G4" s="1243"/>
      <c r="H4" s="1243"/>
      <c r="I4" s="1243"/>
      <c r="J4" s="1201"/>
      <c r="K4" s="1201"/>
    </row>
    <row r="5" spans="3:11" ht="13.5" customHeight="1">
      <c r="C5" s="57"/>
      <c r="D5" s="57"/>
      <c r="E5" s="57"/>
      <c r="F5" s="1210" t="s">
        <v>378</v>
      </c>
      <c r="G5" s="1210"/>
      <c r="H5" s="1210"/>
      <c r="I5" s="1210"/>
      <c r="J5" s="1210"/>
      <c r="K5" s="1210"/>
    </row>
    <row r="6" spans="3:11" ht="13.5" customHeight="1">
      <c r="C6" s="57"/>
      <c r="D6" s="57"/>
      <c r="E6" s="57"/>
      <c r="F6" s="1210" t="s">
        <v>405</v>
      </c>
      <c r="G6" s="1217"/>
      <c r="H6" s="1217"/>
      <c r="I6" s="1217"/>
      <c r="J6" s="1210"/>
      <c r="K6" s="1210"/>
    </row>
    <row r="7" spans="3:9" ht="14.25" customHeight="1">
      <c r="C7" s="57"/>
      <c r="D7" s="57"/>
      <c r="E7" s="57"/>
      <c r="F7" s="1242"/>
      <c r="G7" s="1242"/>
      <c r="H7" s="1242"/>
      <c r="I7" s="1242"/>
    </row>
    <row r="8" spans="1:9" ht="12.75">
      <c r="A8" s="1231" t="s">
        <v>253</v>
      </c>
      <c r="B8" s="1231"/>
      <c r="C8" s="1231"/>
      <c r="D8" s="1231"/>
      <c r="E8" s="1231"/>
      <c r="F8" s="1231"/>
      <c r="G8" s="1231"/>
      <c r="H8" s="1231"/>
      <c r="I8" s="1231"/>
    </row>
    <row r="9" spans="1:10" ht="12.75">
      <c r="A9" s="1231" t="s">
        <v>265</v>
      </c>
      <c r="B9" s="1231"/>
      <c r="C9" s="1231"/>
      <c r="D9" s="1231"/>
      <c r="E9" s="1231"/>
      <c r="F9" s="1231"/>
      <c r="G9" s="1231"/>
      <c r="H9" s="1231"/>
      <c r="I9" s="1231"/>
      <c r="J9" s="1201"/>
    </row>
    <row r="10" spans="1:10" ht="12.75">
      <c r="A10" s="1232" t="s">
        <v>264</v>
      </c>
      <c r="B10" s="1232"/>
      <c r="C10" s="1232"/>
      <c r="D10" s="1232"/>
      <c r="E10" s="1232"/>
      <c r="F10" s="1232"/>
      <c r="G10" s="1232"/>
      <c r="H10" s="1232"/>
      <c r="I10" s="1232"/>
      <c r="J10" s="1233"/>
    </row>
    <row r="11" spans="1:10" ht="12.75">
      <c r="A11" s="1231" t="s">
        <v>320</v>
      </c>
      <c r="B11" s="1231"/>
      <c r="C11" s="1231"/>
      <c r="D11" s="1231"/>
      <c r="E11" s="1231"/>
      <c r="F11" s="1231"/>
      <c r="G11" s="1231"/>
      <c r="H11" s="1231"/>
      <c r="I11" s="1231"/>
      <c r="J11" s="1201"/>
    </row>
    <row r="12" spans="1:9" ht="16.5" thickBo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11" ht="28.5" customHeight="1" thickBot="1">
      <c r="A13" s="1238" t="s">
        <v>220</v>
      </c>
      <c r="B13" s="1236" t="s">
        <v>24</v>
      </c>
      <c r="C13" s="1237"/>
      <c r="D13" s="360"/>
      <c r="E13" s="360"/>
      <c r="F13" s="360"/>
      <c r="G13" s="360"/>
      <c r="H13" s="360"/>
      <c r="I13" s="361"/>
      <c r="J13" s="482"/>
      <c r="K13" s="481"/>
    </row>
    <row r="14" spans="1:11" ht="68.25" customHeight="1" thickBot="1">
      <c r="A14" s="1239"/>
      <c r="B14" s="362" t="s">
        <v>219</v>
      </c>
      <c r="C14" s="363" t="s">
        <v>218</v>
      </c>
      <c r="D14" s="1240" t="s">
        <v>131</v>
      </c>
      <c r="E14" s="1241"/>
      <c r="F14" s="1241"/>
      <c r="G14" s="1241"/>
      <c r="H14" s="362" t="s">
        <v>217</v>
      </c>
      <c r="I14" s="364" t="s">
        <v>223</v>
      </c>
      <c r="J14" s="364" t="s">
        <v>293</v>
      </c>
      <c r="K14" s="364" t="s">
        <v>321</v>
      </c>
    </row>
    <row r="15" spans="1:13" s="34" customFormat="1" ht="15" thickBot="1">
      <c r="A15" s="365" t="s">
        <v>45</v>
      </c>
      <c r="B15" s="366" t="s">
        <v>20</v>
      </c>
      <c r="C15" s="367"/>
      <c r="D15" s="368"/>
      <c r="E15" s="368"/>
      <c r="F15" s="368"/>
      <c r="G15" s="368"/>
      <c r="H15" s="369"/>
      <c r="I15" s="716">
        <f>I17+I23+I40+I54+I60</f>
        <v>5136.9</v>
      </c>
      <c r="J15" s="370">
        <f>J17+J23+J40+J54+J60</f>
        <v>5260.1</v>
      </c>
      <c r="K15" s="370">
        <f>K17+K23+K40+K54+K60</f>
        <v>5332.200000000001</v>
      </c>
      <c r="L15" s="177"/>
      <c r="M15" s="177"/>
    </row>
    <row r="16" spans="1:13" ht="14.25" customHeight="1">
      <c r="A16" s="371"/>
      <c r="B16" s="372"/>
      <c r="C16" s="373"/>
      <c r="D16" s="374"/>
      <c r="E16" s="375"/>
      <c r="F16" s="375"/>
      <c r="G16" s="376"/>
      <c r="H16" s="377"/>
      <c r="I16" s="936"/>
      <c r="J16" s="937"/>
      <c r="K16" s="112"/>
      <c r="L16"/>
      <c r="M16"/>
    </row>
    <row r="17" spans="1:13" ht="51" customHeight="1">
      <c r="A17" s="391" t="s">
        <v>266</v>
      </c>
      <c r="B17" s="379"/>
      <c r="C17" s="659" t="s">
        <v>267</v>
      </c>
      <c r="D17" s="660"/>
      <c r="E17" s="661"/>
      <c r="F17" s="661"/>
      <c r="G17" s="662"/>
      <c r="H17" s="934"/>
      <c r="I17" s="99">
        <f aca="true" t="shared" si="0" ref="I17:K21">I18</f>
        <v>15</v>
      </c>
      <c r="J17" s="627">
        <f t="shared" si="0"/>
        <v>15</v>
      </c>
      <c r="K17" s="99">
        <f t="shared" si="0"/>
        <v>15</v>
      </c>
      <c r="L17"/>
      <c r="M17"/>
    </row>
    <row r="18" spans="1:13" ht="24" customHeight="1">
      <c r="A18" s="215" t="s">
        <v>140</v>
      </c>
      <c r="B18" s="379"/>
      <c r="C18" s="663" t="s">
        <v>267</v>
      </c>
      <c r="D18" s="664" t="s">
        <v>85</v>
      </c>
      <c r="E18" s="665" t="s">
        <v>80</v>
      </c>
      <c r="F18" s="665" t="s">
        <v>79</v>
      </c>
      <c r="G18" s="666" t="s">
        <v>77</v>
      </c>
      <c r="H18" s="587"/>
      <c r="I18" s="99">
        <f t="shared" si="0"/>
        <v>15</v>
      </c>
      <c r="J18" s="627">
        <f t="shared" si="0"/>
        <v>15</v>
      </c>
      <c r="K18" s="99">
        <f t="shared" si="0"/>
        <v>15</v>
      </c>
      <c r="L18"/>
      <c r="M18"/>
    </row>
    <row r="19" spans="1:13" ht="25.5" customHeight="1">
      <c r="A19" s="215" t="s">
        <v>243</v>
      </c>
      <c r="B19" s="379"/>
      <c r="C19" s="663" t="s">
        <v>267</v>
      </c>
      <c r="D19" s="664" t="s">
        <v>85</v>
      </c>
      <c r="E19" s="665" t="s">
        <v>84</v>
      </c>
      <c r="F19" s="665" t="s">
        <v>79</v>
      </c>
      <c r="G19" s="666" t="s">
        <v>77</v>
      </c>
      <c r="H19" s="587"/>
      <c r="I19" s="99">
        <f t="shared" si="0"/>
        <v>15</v>
      </c>
      <c r="J19" s="627">
        <f t="shared" si="0"/>
        <v>15</v>
      </c>
      <c r="K19" s="99">
        <f t="shared" si="0"/>
        <v>15</v>
      </c>
      <c r="L19"/>
      <c r="M19"/>
    </row>
    <row r="20" spans="1:13" ht="14.25" customHeight="1">
      <c r="A20" s="215" t="s">
        <v>78</v>
      </c>
      <c r="B20" s="379"/>
      <c r="C20" s="663" t="s">
        <v>267</v>
      </c>
      <c r="D20" s="664" t="s">
        <v>85</v>
      </c>
      <c r="E20" s="665" t="s">
        <v>84</v>
      </c>
      <c r="F20" s="665" t="s">
        <v>48</v>
      </c>
      <c r="G20" s="666" t="s">
        <v>77</v>
      </c>
      <c r="H20" s="587"/>
      <c r="I20" s="99">
        <f t="shared" si="0"/>
        <v>15</v>
      </c>
      <c r="J20" s="627">
        <f t="shared" si="0"/>
        <v>15</v>
      </c>
      <c r="K20" s="99">
        <f t="shared" si="0"/>
        <v>15</v>
      </c>
      <c r="L20"/>
      <c r="M20"/>
    </row>
    <row r="21" spans="1:13" ht="25.5" customHeight="1">
      <c r="A21" s="214" t="s">
        <v>94</v>
      </c>
      <c r="B21" s="379"/>
      <c r="C21" s="663" t="s">
        <v>267</v>
      </c>
      <c r="D21" s="664" t="s">
        <v>85</v>
      </c>
      <c r="E21" s="665" t="s">
        <v>84</v>
      </c>
      <c r="F21" s="665" t="s">
        <v>48</v>
      </c>
      <c r="G21" s="666" t="s">
        <v>93</v>
      </c>
      <c r="H21" s="587"/>
      <c r="I21" s="99">
        <f t="shared" si="0"/>
        <v>15</v>
      </c>
      <c r="J21" s="627">
        <f t="shared" si="0"/>
        <v>15</v>
      </c>
      <c r="K21" s="99">
        <f t="shared" si="0"/>
        <v>15</v>
      </c>
      <c r="L21"/>
      <c r="M21"/>
    </row>
    <row r="22" spans="1:13" ht="23.25" customHeight="1">
      <c r="A22" s="214" t="s">
        <v>61</v>
      </c>
      <c r="B22" s="379"/>
      <c r="C22" s="663" t="s">
        <v>267</v>
      </c>
      <c r="D22" s="664" t="s">
        <v>85</v>
      </c>
      <c r="E22" s="665" t="s">
        <v>84</v>
      </c>
      <c r="F22" s="665" t="s">
        <v>48</v>
      </c>
      <c r="G22" s="666" t="s">
        <v>93</v>
      </c>
      <c r="H22" s="587" t="s">
        <v>53</v>
      </c>
      <c r="I22" s="69">
        <v>15</v>
      </c>
      <c r="J22" s="644">
        <v>15</v>
      </c>
      <c r="K22" s="69">
        <v>15</v>
      </c>
      <c r="L22"/>
      <c r="M22"/>
    </row>
    <row r="23" spans="1:13" ht="48.75" customHeight="1">
      <c r="A23" s="378" t="s">
        <v>216</v>
      </c>
      <c r="B23" s="379"/>
      <c r="C23" s="380" t="s">
        <v>40</v>
      </c>
      <c r="D23" s="381"/>
      <c r="E23" s="382"/>
      <c r="F23" s="382"/>
      <c r="G23" s="383"/>
      <c r="H23" s="863"/>
      <c r="I23" s="1019">
        <f>I24</f>
        <v>4667.7</v>
      </c>
      <c r="J23" s="1030">
        <f>J24</f>
        <v>4636.8</v>
      </c>
      <c r="K23" s="119">
        <f>K24</f>
        <v>4822.1</v>
      </c>
      <c r="L23"/>
      <c r="M23"/>
    </row>
    <row r="24" spans="1:13" ht="28.5" customHeight="1">
      <c r="A24" s="215" t="s">
        <v>140</v>
      </c>
      <c r="B24" s="79"/>
      <c r="C24" s="384" t="s">
        <v>40</v>
      </c>
      <c r="D24" s="385" t="s">
        <v>85</v>
      </c>
      <c r="E24" s="386" t="s">
        <v>80</v>
      </c>
      <c r="F24" s="386" t="s">
        <v>79</v>
      </c>
      <c r="G24" s="387" t="s">
        <v>77</v>
      </c>
      <c r="H24" s="384"/>
      <c r="I24" s="69">
        <f>I25+I30</f>
        <v>4667.7</v>
      </c>
      <c r="J24" s="644">
        <f>J25+J30</f>
        <v>4636.8</v>
      </c>
      <c r="K24" s="69">
        <f>K25+K30</f>
        <v>4822.1</v>
      </c>
      <c r="L24"/>
      <c r="M24"/>
    </row>
    <row r="25" spans="1:13" ht="48.75" customHeight="1">
      <c r="A25" s="214" t="s">
        <v>96</v>
      </c>
      <c r="B25" s="79"/>
      <c r="C25" s="384" t="s">
        <v>40</v>
      </c>
      <c r="D25" s="86" t="s">
        <v>85</v>
      </c>
      <c r="E25" s="87" t="s">
        <v>95</v>
      </c>
      <c r="F25" s="87" t="s">
        <v>79</v>
      </c>
      <c r="G25" s="88" t="s">
        <v>77</v>
      </c>
      <c r="H25" s="272"/>
      <c r="I25" s="69">
        <f>I27</f>
        <v>1128.2</v>
      </c>
      <c r="J25" s="644">
        <f aca="true" t="shared" si="1" ref="J25:K27">J26</f>
        <v>1173.3</v>
      </c>
      <c r="K25" s="69">
        <f t="shared" si="1"/>
        <v>1220.3</v>
      </c>
      <c r="L25"/>
      <c r="M25"/>
    </row>
    <row r="26" spans="1:13" ht="19.5" customHeight="1">
      <c r="A26" s="217" t="s">
        <v>78</v>
      </c>
      <c r="B26" s="79"/>
      <c r="C26" s="384" t="s">
        <v>40</v>
      </c>
      <c r="D26" s="385" t="s">
        <v>85</v>
      </c>
      <c r="E26" s="386" t="s">
        <v>95</v>
      </c>
      <c r="F26" s="386" t="s">
        <v>48</v>
      </c>
      <c r="G26" s="387" t="s">
        <v>77</v>
      </c>
      <c r="H26" s="384"/>
      <c r="I26" s="114">
        <f>I27</f>
        <v>1128.2</v>
      </c>
      <c r="J26" s="644">
        <f t="shared" si="1"/>
        <v>1173.3</v>
      </c>
      <c r="K26" s="69">
        <f t="shared" si="1"/>
        <v>1220.3</v>
      </c>
      <c r="L26"/>
      <c r="M26"/>
    </row>
    <row r="27" spans="1:13" ht="27" customHeight="1">
      <c r="A27" s="214" t="s">
        <v>94</v>
      </c>
      <c r="B27" s="79"/>
      <c r="C27" s="384" t="s">
        <v>40</v>
      </c>
      <c r="D27" s="385" t="s">
        <v>85</v>
      </c>
      <c r="E27" s="386" t="s">
        <v>95</v>
      </c>
      <c r="F27" s="386" t="s">
        <v>48</v>
      </c>
      <c r="G27" s="387" t="s">
        <v>93</v>
      </c>
      <c r="H27" s="384"/>
      <c r="I27" s="69">
        <f>I28+I29</f>
        <v>1128.2</v>
      </c>
      <c r="J27" s="644">
        <f>J28+J29</f>
        <v>1173.3</v>
      </c>
      <c r="K27" s="69">
        <f t="shared" si="1"/>
        <v>1220.3</v>
      </c>
      <c r="L27"/>
      <c r="M27"/>
    </row>
    <row r="28" spans="1:13" ht="28.5" customHeight="1">
      <c r="A28" s="214" t="s">
        <v>52</v>
      </c>
      <c r="B28" s="79"/>
      <c r="C28" s="384" t="s">
        <v>40</v>
      </c>
      <c r="D28" s="385" t="s">
        <v>85</v>
      </c>
      <c r="E28" s="386" t="s">
        <v>95</v>
      </c>
      <c r="F28" s="386" t="s">
        <v>48</v>
      </c>
      <c r="G28" s="387" t="s">
        <v>93</v>
      </c>
      <c r="H28" s="384" t="s">
        <v>91</v>
      </c>
      <c r="I28" s="114">
        <v>1128.2</v>
      </c>
      <c r="J28" s="644">
        <v>1173.3</v>
      </c>
      <c r="K28" s="69">
        <v>1220.3</v>
      </c>
      <c r="L28"/>
      <c r="M28"/>
    </row>
    <row r="29" spans="1:13" ht="0.75" customHeight="1">
      <c r="A29" s="217" t="s">
        <v>52</v>
      </c>
      <c r="B29" s="78"/>
      <c r="C29" s="219" t="s">
        <v>40</v>
      </c>
      <c r="D29" s="229" t="s">
        <v>85</v>
      </c>
      <c r="E29" s="230" t="s">
        <v>95</v>
      </c>
      <c r="F29" s="230" t="s">
        <v>48</v>
      </c>
      <c r="G29" s="390" t="s">
        <v>277</v>
      </c>
      <c r="H29" s="219" t="s">
        <v>91</v>
      </c>
      <c r="I29" s="114"/>
      <c r="J29" s="644">
        <v>0</v>
      </c>
      <c r="K29" s="69">
        <v>0</v>
      </c>
      <c r="L29"/>
      <c r="M29"/>
    </row>
    <row r="30" spans="1:13" ht="51.75" customHeight="1">
      <c r="A30" s="217" t="s">
        <v>139</v>
      </c>
      <c r="B30" s="78"/>
      <c r="C30" s="219" t="s">
        <v>40</v>
      </c>
      <c r="D30" s="766" t="s">
        <v>85</v>
      </c>
      <c r="E30" s="767" t="s">
        <v>84</v>
      </c>
      <c r="F30" s="767" t="s">
        <v>79</v>
      </c>
      <c r="G30" s="768" t="s">
        <v>77</v>
      </c>
      <c r="H30" s="219"/>
      <c r="I30" s="114">
        <f>I31</f>
        <v>3539.5</v>
      </c>
      <c r="J30" s="644">
        <f>J31</f>
        <v>3463.5</v>
      </c>
      <c r="K30" s="69">
        <f>K31</f>
        <v>3601.8</v>
      </c>
      <c r="L30"/>
      <c r="M30"/>
    </row>
    <row r="31" spans="1:13" ht="20.25" customHeight="1">
      <c r="A31" s="217" t="s">
        <v>78</v>
      </c>
      <c r="B31" s="78"/>
      <c r="C31" s="219" t="s">
        <v>40</v>
      </c>
      <c r="D31" s="229" t="s">
        <v>85</v>
      </c>
      <c r="E31" s="230" t="s">
        <v>84</v>
      </c>
      <c r="F31" s="230" t="s">
        <v>215</v>
      </c>
      <c r="G31" s="390" t="s">
        <v>77</v>
      </c>
      <c r="H31" s="219"/>
      <c r="I31" s="114">
        <f>I32+I35</f>
        <v>3539.5</v>
      </c>
      <c r="J31" s="675">
        <f>J32+J35</f>
        <v>3463.5</v>
      </c>
      <c r="K31" s="114">
        <f>K32+K35</f>
        <v>3601.8</v>
      </c>
      <c r="L31"/>
      <c r="M31"/>
    </row>
    <row r="32" spans="1:13" ht="27.75" customHeight="1">
      <c r="A32" s="217" t="s">
        <v>94</v>
      </c>
      <c r="B32" s="78"/>
      <c r="C32" s="219" t="s">
        <v>40</v>
      </c>
      <c r="D32" s="229" t="s">
        <v>85</v>
      </c>
      <c r="E32" s="230" t="s">
        <v>84</v>
      </c>
      <c r="F32" s="230" t="s">
        <v>48</v>
      </c>
      <c r="G32" s="390" t="s">
        <v>93</v>
      </c>
      <c r="H32" s="219"/>
      <c r="I32" s="92">
        <f>I33+I34</f>
        <v>2644.7</v>
      </c>
      <c r="J32" s="644">
        <f>J33+J34</f>
        <v>2716.2</v>
      </c>
      <c r="K32" s="351">
        <f>K33</f>
        <v>2824.8</v>
      </c>
      <c r="L32"/>
      <c r="M32"/>
    </row>
    <row r="33" spans="1:13" ht="24.75" customHeight="1">
      <c r="A33" s="217" t="s">
        <v>52</v>
      </c>
      <c r="B33" s="78"/>
      <c r="C33" s="219" t="s">
        <v>40</v>
      </c>
      <c r="D33" s="229" t="s">
        <v>85</v>
      </c>
      <c r="E33" s="230" t="s">
        <v>84</v>
      </c>
      <c r="F33" s="230" t="s">
        <v>48</v>
      </c>
      <c r="G33" s="390" t="s">
        <v>93</v>
      </c>
      <c r="H33" s="219" t="s">
        <v>91</v>
      </c>
      <c r="I33" s="75" t="s">
        <v>398</v>
      </c>
      <c r="J33" s="644">
        <v>2716.2</v>
      </c>
      <c r="K33" s="351">
        <v>2824.8</v>
      </c>
      <c r="L33"/>
      <c r="M33"/>
    </row>
    <row r="34" spans="1:13" ht="29.25" customHeight="1" hidden="1">
      <c r="A34" s="217" t="s">
        <v>52</v>
      </c>
      <c r="B34" s="78"/>
      <c r="C34" s="219" t="s">
        <v>40</v>
      </c>
      <c r="D34" s="229" t="s">
        <v>85</v>
      </c>
      <c r="E34" s="230" t="s">
        <v>84</v>
      </c>
      <c r="F34" s="230" t="s">
        <v>48</v>
      </c>
      <c r="G34" s="390" t="s">
        <v>277</v>
      </c>
      <c r="H34" s="219" t="s">
        <v>91</v>
      </c>
      <c r="I34" s="711"/>
      <c r="J34" s="983">
        <v>0</v>
      </c>
      <c r="K34" s="714">
        <v>0</v>
      </c>
      <c r="L34"/>
      <c r="M34"/>
    </row>
    <row r="35" spans="1:13" ht="26.25" customHeight="1">
      <c r="A35" s="217" t="s">
        <v>197</v>
      </c>
      <c r="B35" s="78"/>
      <c r="C35" s="219" t="s">
        <v>40</v>
      </c>
      <c r="D35" s="766" t="s">
        <v>85</v>
      </c>
      <c r="E35" s="767" t="s">
        <v>84</v>
      </c>
      <c r="F35" s="767" t="s">
        <v>48</v>
      </c>
      <c r="G35" s="768" t="s">
        <v>93</v>
      </c>
      <c r="H35" s="219"/>
      <c r="I35" s="92">
        <f>I36+I37</f>
        <v>894.8</v>
      </c>
      <c r="J35" s="644">
        <f>J36+J37</f>
        <v>747.3</v>
      </c>
      <c r="K35" s="69">
        <f>K36+K37</f>
        <v>777</v>
      </c>
      <c r="L35"/>
      <c r="M35"/>
    </row>
    <row r="36" spans="1:13" ht="26.25" customHeight="1">
      <c r="A36" s="214" t="s">
        <v>61</v>
      </c>
      <c r="B36" s="79"/>
      <c r="C36" s="384" t="s">
        <v>40</v>
      </c>
      <c r="D36" s="229" t="s">
        <v>85</v>
      </c>
      <c r="E36" s="230" t="s">
        <v>84</v>
      </c>
      <c r="F36" s="230" t="s">
        <v>48</v>
      </c>
      <c r="G36" s="390" t="s">
        <v>93</v>
      </c>
      <c r="H36" s="219" t="s">
        <v>53</v>
      </c>
      <c r="I36" s="75" t="s">
        <v>400</v>
      </c>
      <c r="J36" s="644">
        <v>741.3</v>
      </c>
      <c r="K36" s="69">
        <v>771</v>
      </c>
      <c r="L36"/>
      <c r="M36"/>
    </row>
    <row r="37" spans="1:13" ht="19.5" customHeight="1">
      <c r="A37" s="214" t="s">
        <v>57</v>
      </c>
      <c r="B37" s="79"/>
      <c r="C37" s="384" t="s">
        <v>40</v>
      </c>
      <c r="D37" s="385" t="s">
        <v>85</v>
      </c>
      <c r="E37" s="386" t="s">
        <v>84</v>
      </c>
      <c r="F37" s="386" t="s">
        <v>48</v>
      </c>
      <c r="G37" s="387" t="s">
        <v>93</v>
      </c>
      <c r="H37" s="384" t="s">
        <v>56</v>
      </c>
      <c r="I37" s="75" t="s">
        <v>312</v>
      </c>
      <c r="J37" s="644">
        <v>6</v>
      </c>
      <c r="K37" s="69">
        <v>6</v>
      </c>
      <c r="L37"/>
      <c r="M37"/>
    </row>
    <row r="38" spans="1:13" ht="0.75" customHeight="1" hidden="1">
      <c r="A38" s="215"/>
      <c r="B38" s="61"/>
      <c r="C38" s="272"/>
      <c r="D38" s="86"/>
      <c r="E38" s="87"/>
      <c r="F38" s="87"/>
      <c r="G38" s="88"/>
      <c r="H38" s="272"/>
      <c r="I38" s="314"/>
      <c r="J38" s="985"/>
      <c r="K38" s="986"/>
      <c r="L38"/>
      <c r="M38"/>
    </row>
    <row r="39" spans="1:13" ht="27.75" customHeight="1" hidden="1">
      <c r="A39" s="215"/>
      <c r="B39" s="61"/>
      <c r="C39" s="272"/>
      <c r="D39" s="86"/>
      <c r="E39" s="87"/>
      <c r="F39" s="87"/>
      <c r="G39" s="88"/>
      <c r="H39" s="272"/>
      <c r="I39" s="314"/>
      <c r="J39" s="985"/>
      <c r="K39" s="987"/>
      <c r="L39"/>
      <c r="M39"/>
    </row>
    <row r="40" spans="1:13" ht="39.75" customHeight="1">
      <c r="A40" s="378" t="s">
        <v>86</v>
      </c>
      <c r="B40" s="79"/>
      <c r="C40" s="389" t="s">
        <v>39</v>
      </c>
      <c r="D40" s="385"/>
      <c r="E40" s="386"/>
      <c r="F40" s="386"/>
      <c r="G40" s="387"/>
      <c r="H40" s="384"/>
      <c r="I40" s="810">
        <f aca="true" t="shared" si="2" ref="I40:K42">I41</f>
        <v>169.2</v>
      </c>
      <c r="J40" s="438">
        <f t="shared" si="2"/>
        <v>169.2</v>
      </c>
      <c r="K40" s="810">
        <f t="shared" si="2"/>
        <v>139.5</v>
      </c>
      <c r="L40"/>
      <c r="M40"/>
    </row>
    <row r="41" spans="1:13" ht="50.25" customHeight="1">
      <c r="A41" s="214" t="s">
        <v>214</v>
      </c>
      <c r="B41" s="79"/>
      <c r="C41" s="272" t="s">
        <v>39</v>
      </c>
      <c r="D41" s="385" t="s">
        <v>85</v>
      </c>
      <c r="E41" s="386" t="s">
        <v>80</v>
      </c>
      <c r="F41" s="386" t="s">
        <v>79</v>
      </c>
      <c r="G41" s="387" t="s">
        <v>77</v>
      </c>
      <c r="H41" s="384"/>
      <c r="I41" s="92">
        <f t="shared" si="2"/>
        <v>169.2</v>
      </c>
      <c r="J41" s="121">
        <f t="shared" si="2"/>
        <v>169.2</v>
      </c>
      <c r="K41" s="92">
        <f t="shared" si="2"/>
        <v>139.5</v>
      </c>
      <c r="L41"/>
      <c r="M41"/>
    </row>
    <row r="42" spans="1:13" ht="48.75" customHeight="1">
      <c r="A42" s="214" t="s">
        <v>139</v>
      </c>
      <c r="B42" s="79"/>
      <c r="C42" s="384" t="s">
        <v>39</v>
      </c>
      <c r="D42" s="229" t="s">
        <v>85</v>
      </c>
      <c r="E42" s="230" t="s">
        <v>84</v>
      </c>
      <c r="F42" s="230" t="s">
        <v>79</v>
      </c>
      <c r="G42" s="390" t="s">
        <v>77</v>
      </c>
      <c r="H42" s="384"/>
      <c r="I42" s="92">
        <f t="shared" si="2"/>
        <v>169.2</v>
      </c>
      <c r="J42" s="121">
        <f t="shared" si="2"/>
        <v>169.2</v>
      </c>
      <c r="K42" s="92">
        <f t="shared" si="2"/>
        <v>139.5</v>
      </c>
      <c r="L42"/>
      <c r="M42"/>
    </row>
    <row r="43" spans="1:13" ht="15.75" customHeight="1">
      <c r="A43" s="214" t="s">
        <v>78</v>
      </c>
      <c r="B43" s="79"/>
      <c r="C43" s="384"/>
      <c r="D43" s="229" t="s">
        <v>85</v>
      </c>
      <c r="E43" s="230" t="s">
        <v>84</v>
      </c>
      <c r="F43" s="230" t="s">
        <v>48</v>
      </c>
      <c r="G43" s="390" t="s">
        <v>77</v>
      </c>
      <c r="H43" s="384"/>
      <c r="I43" s="859">
        <f>I44+I46</f>
        <v>169.2</v>
      </c>
      <c r="J43" s="581">
        <f>J44+J46</f>
        <v>169.2</v>
      </c>
      <c r="K43" s="859">
        <f>K44+K46</f>
        <v>139.5</v>
      </c>
      <c r="L43" s="56"/>
      <c r="M43"/>
    </row>
    <row r="44" spans="1:13" ht="47.25" customHeight="1">
      <c r="A44" s="193" t="s">
        <v>89</v>
      </c>
      <c r="B44" s="79"/>
      <c r="C44" s="384" t="s">
        <v>39</v>
      </c>
      <c r="D44" s="385" t="s">
        <v>85</v>
      </c>
      <c r="E44" s="386" t="s">
        <v>84</v>
      </c>
      <c r="F44" s="386" t="s">
        <v>48</v>
      </c>
      <c r="G44" s="387" t="s">
        <v>88</v>
      </c>
      <c r="H44" s="384"/>
      <c r="I44" s="69">
        <f>I45</f>
        <v>139.5</v>
      </c>
      <c r="J44" s="644">
        <f>J45</f>
        <v>139.5</v>
      </c>
      <c r="K44" s="69">
        <f>K45</f>
        <v>139.5</v>
      </c>
      <c r="L44" s="56"/>
      <c r="M44"/>
    </row>
    <row r="45" spans="1:13" ht="16.5" customHeight="1">
      <c r="A45" s="193" t="s">
        <v>193</v>
      </c>
      <c r="B45" s="79"/>
      <c r="C45" s="384" t="s">
        <v>39</v>
      </c>
      <c r="D45" s="385" t="s">
        <v>85</v>
      </c>
      <c r="E45" s="386" t="s">
        <v>84</v>
      </c>
      <c r="F45" s="386" t="s">
        <v>48</v>
      </c>
      <c r="G45" s="387" t="s">
        <v>88</v>
      </c>
      <c r="H45" s="384" t="s">
        <v>82</v>
      </c>
      <c r="I45" s="69">
        <v>139.5</v>
      </c>
      <c r="J45" s="644">
        <v>139.5</v>
      </c>
      <c r="K45" s="69">
        <v>139.5</v>
      </c>
      <c r="L45" s="56"/>
      <c r="M45"/>
    </row>
    <row r="46" spans="1:13" ht="40.5" customHeight="1">
      <c r="A46" s="193" t="s">
        <v>87</v>
      </c>
      <c r="B46" s="79"/>
      <c r="C46" s="384" t="s">
        <v>39</v>
      </c>
      <c r="D46" s="385" t="s">
        <v>85</v>
      </c>
      <c r="E46" s="386" t="s">
        <v>84</v>
      </c>
      <c r="F46" s="386" t="s">
        <v>48</v>
      </c>
      <c r="G46" s="387" t="s">
        <v>83</v>
      </c>
      <c r="H46" s="384"/>
      <c r="I46" s="92" t="str">
        <f>I47</f>
        <v>29,7</v>
      </c>
      <c r="J46" s="121" t="str">
        <f>J47</f>
        <v>29,7</v>
      </c>
      <c r="K46" s="92" t="str">
        <f>K47</f>
        <v>0</v>
      </c>
      <c r="L46" s="56"/>
      <c r="M46"/>
    </row>
    <row r="47" spans="1:13" ht="12.75" customHeight="1">
      <c r="A47" s="214" t="s">
        <v>193</v>
      </c>
      <c r="B47" s="79"/>
      <c r="C47" s="384" t="s">
        <v>39</v>
      </c>
      <c r="D47" s="385" t="s">
        <v>85</v>
      </c>
      <c r="E47" s="386" t="s">
        <v>84</v>
      </c>
      <c r="F47" s="386" t="s">
        <v>48</v>
      </c>
      <c r="G47" s="387" t="s">
        <v>83</v>
      </c>
      <c r="H47" s="384" t="s">
        <v>82</v>
      </c>
      <c r="I47" s="75" t="s">
        <v>192</v>
      </c>
      <c r="J47" s="121" t="s">
        <v>192</v>
      </c>
      <c r="K47" s="92" t="s">
        <v>80</v>
      </c>
      <c r="L47" s="56"/>
      <c r="M47"/>
    </row>
    <row r="48" spans="1:13" ht="27" customHeight="1" hidden="1">
      <c r="A48" s="391"/>
      <c r="B48" s="79"/>
      <c r="C48" s="392"/>
      <c r="D48" s="385"/>
      <c r="E48" s="386"/>
      <c r="F48" s="386"/>
      <c r="G48" s="387"/>
      <c r="H48" s="384"/>
      <c r="I48" s="988"/>
      <c r="J48" s="985"/>
      <c r="K48" s="987"/>
      <c r="L48"/>
      <c r="M48"/>
    </row>
    <row r="49" spans="1:13" ht="26.25" customHeight="1" hidden="1">
      <c r="A49" s="194"/>
      <c r="B49" s="79"/>
      <c r="C49" s="384"/>
      <c r="D49" s="385"/>
      <c r="E49" s="386"/>
      <c r="F49" s="386"/>
      <c r="G49" s="387"/>
      <c r="H49" s="384"/>
      <c r="I49" s="314"/>
      <c r="J49" s="985"/>
      <c r="K49" s="987"/>
      <c r="L49"/>
      <c r="M49"/>
    </row>
    <row r="50" spans="1:13" ht="16.5" customHeight="1" hidden="1">
      <c r="A50" s="193"/>
      <c r="B50" s="79"/>
      <c r="C50" s="384"/>
      <c r="D50" s="385"/>
      <c r="E50" s="386"/>
      <c r="F50" s="386"/>
      <c r="G50" s="387"/>
      <c r="H50" s="384"/>
      <c r="I50" s="314"/>
      <c r="J50" s="985"/>
      <c r="K50" s="987"/>
      <c r="L50"/>
      <c r="M50"/>
    </row>
    <row r="51" spans="1:13" ht="15.75" customHeight="1" hidden="1">
      <c r="A51" s="193"/>
      <c r="B51" s="79"/>
      <c r="C51" s="384"/>
      <c r="D51" s="385"/>
      <c r="E51" s="386"/>
      <c r="F51" s="386"/>
      <c r="G51" s="387"/>
      <c r="H51" s="384"/>
      <c r="I51" s="314"/>
      <c r="J51" s="985"/>
      <c r="K51" s="987"/>
      <c r="L51"/>
      <c r="M51"/>
    </row>
    <row r="52" spans="1:13" ht="26.25" customHeight="1" hidden="1">
      <c r="A52" s="347"/>
      <c r="B52" s="79"/>
      <c r="C52" s="384"/>
      <c r="D52" s="385"/>
      <c r="E52" s="386"/>
      <c r="F52" s="386"/>
      <c r="G52" s="387"/>
      <c r="H52" s="384"/>
      <c r="I52" s="314"/>
      <c r="J52" s="985"/>
      <c r="K52" s="987"/>
      <c r="L52"/>
      <c r="M52"/>
    </row>
    <row r="53" spans="1:13" ht="23.25" customHeight="1" hidden="1">
      <c r="A53" s="162"/>
      <c r="B53" s="78"/>
      <c r="C53" s="219"/>
      <c r="D53" s="229"/>
      <c r="E53" s="230"/>
      <c r="F53" s="230"/>
      <c r="G53" s="390"/>
      <c r="H53" s="219"/>
      <c r="I53" s="711"/>
      <c r="J53" s="985"/>
      <c r="K53" s="987"/>
      <c r="L53"/>
      <c r="M53"/>
    </row>
    <row r="54" spans="1:13" ht="18.75" customHeight="1">
      <c r="A54" s="391" t="s">
        <v>147</v>
      </c>
      <c r="B54" s="61"/>
      <c r="C54" s="392" t="s">
        <v>148</v>
      </c>
      <c r="D54" s="86"/>
      <c r="E54" s="87"/>
      <c r="F54" s="87"/>
      <c r="G54" s="88"/>
      <c r="H54" s="272"/>
      <c r="I54" s="998" t="str">
        <f aca="true" t="shared" si="3" ref="I54:K55">I55</f>
        <v>10,0</v>
      </c>
      <c r="J54" s="786">
        <f t="shared" si="3"/>
        <v>10</v>
      </c>
      <c r="K54" s="129">
        <f t="shared" si="3"/>
        <v>10</v>
      </c>
      <c r="L54"/>
      <c r="M54"/>
    </row>
    <row r="55" spans="1:13" ht="28.5" customHeight="1">
      <c r="A55" s="393" t="s">
        <v>81</v>
      </c>
      <c r="B55" s="61"/>
      <c r="C55" s="272" t="s">
        <v>148</v>
      </c>
      <c r="D55" s="86" t="s">
        <v>50</v>
      </c>
      <c r="E55" s="87" t="s">
        <v>80</v>
      </c>
      <c r="F55" s="87" t="s">
        <v>79</v>
      </c>
      <c r="G55" s="88" t="s">
        <v>77</v>
      </c>
      <c r="H55" s="272"/>
      <c r="I55" s="999" t="str">
        <f t="shared" si="3"/>
        <v>10,0</v>
      </c>
      <c r="J55" s="644">
        <f t="shared" si="3"/>
        <v>10</v>
      </c>
      <c r="K55" s="69">
        <f t="shared" si="3"/>
        <v>10</v>
      </c>
      <c r="L55"/>
      <c r="M55"/>
    </row>
    <row r="56" spans="1:13" ht="17.25" customHeight="1">
      <c r="A56" s="215" t="s">
        <v>78</v>
      </c>
      <c r="B56" s="61"/>
      <c r="C56" s="272" t="s">
        <v>148</v>
      </c>
      <c r="D56" s="86" t="s">
        <v>50</v>
      </c>
      <c r="E56" s="87" t="s">
        <v>49</v>
      </c>
      <c r="F56" s="87" t="s">
        <v>79</v>
      </c>
      <c r="G56" s="88" t="s">
        <v>77</v>
      </c>
      <c r="H56" s="272"/>
      <c r="I56" s="92" t="s">
        <v>181</v>
      </c>
      <c r="J56" s="644">
        <f aca="true" t="shared" si="4" ref="J56:K58">J57</f>
        <v>10</v>
      </c>
      <c r="K56" s="69">
        <f t="shared" si="4"/>
        <v>10</v>
      </c>
      <c r="L56"/>
      <c r="M56"/>
    </row>
    <row r="57" spans="1:13" ht="15" customHeight="1">
      <c r="A57" s="215" t="s">
        <v>78</v>
      </c>
      <c r="B57" s="61"/>
      <c r="C57" s="272" t="s">
        <v>148</v>
      </c>
      <c r="D57" s="86" t="s">
        <v>50</v>
      </c>
      <c r="E57" s="87" t="s">
        <v>49</v>
      </c>
      <c r="F57" s="87" t="s">
        <v>48</v>
      </c>
      <c r="G57" s="88" t="s">
        <v>77</v>
      </c>
      <c r="H57" s="272"/>
      <c r="I57" s="92" t="s">
        <v>181</v>
      </c>
      <c r="J57" s="644">
        <f t="shared" si="4"/>
        <v>10</v>
      </c>
      <c r="K57" s="69">
        <f t="shared" si="4"/>
        <v>10</v>
      </c>
      <c r="L57"/>
      <c r="M57"/>
    </row>
    <row r="58" spans="1:13" ht="16.5" customHeight="1">
      <c r="A58" s="215" t="s">
        <v>149</v>
      </c>
      <c r="B58" s="61"/>
      <c r="C58" s="272" t="s">
        <v>148</v>
      </c>
      <c r="D58" s="86" t="s">
        <v>50</v>
      </c>
      <c r="E58" s="87" t="s">
        <v>49</v>
      </c>
      <c r="F58" s="87" t="s">
        <v>48</v>
      </c>
      <c r="G58" s="102" t="s">
        <v>156</v>
      </c>
      <c r="H58" s="272"/>
      <c r="I58" s="92" t="s">
        <v>181</v>
      </c>
      <c r="J58" s="644">
        <f t="shared" si="4"/>
        <v>10</v>
      </c>
      <c r="K58" s="69">
        <f t="shared" si="4"/>
        <v>10</v>
      </c>
      <c r="L58"/>
      <c r="M58"/>
    </row>
    <row r="59" spans="1:13" ht="13.5" customHeight="1">
      <c r="A59" s="215" t="s">
        <v>150</v>
      </c>
      <c r="B59" s="61"/>
      <c r="C59" s="272" t="s">
        <v>148</v>
      </c>
      <c r="D59" s="86" t="s">
        <v>50</v>
      </c>
      <c r="E59" s="87" t="s">
        <v>49</v>
      </c>
      <c r="F59" s="87" t="s">
        <v>48</v>
      </c>
      <c r="G59" s="88" t="s">
        <v>156</v>
      </c>
      <c r="H59" s="272" t="s">
        <v>151</v>
      </c>
      <c r="I59" s="92" t="s">
        <v>181</v>
      </c>
      <c r="J59" s="644">
        <v>10</v>
      </c>
      <c r="K59" s="69">
        <v>10</v>
      </c>
      <c r="L59"/>
      <c r="M59"/>
    </row>
    <row r="60" spans="1:13" ht="18.75" customHeight="1">
      <c r="A60" s="378" t="s">
        <v>29</v>
      </c>
      <c r="B60" s="79"/>
      <c r="C60" s="389" t="s">
        <v>28</v>
      </c>
      <c r="D60" s="385"/>
      <c r="E60" s="386"/>
      <c r="F60" s="386"/>
      <c r="G60" s="387"/>
      <c r="H60" s="384"/>
      <c r="I60" s="59">
        <f>I61+I68+I71</f>
        <v>275</v>
      </c>
      <c r="J60" s="786">
        <f>J61+J71</f>
        <v>429.1</v>
      </c>
      <c r="K60" s="129">
        <f>K61+K71</f>
        <v>345.6</v>
      </c>
      <c r="L60"/>
      <c r="M60"/>
    </row>
    <row r="61" spans="1:13" ht="96" customHeight="1">
      <c r="A61" s="393" t="s">
        <v>352</v>
      </c>
      <c r="B61" s="79"/>
      <c r="C61" s="394" t="s">
        <v>28</v>
      </c>
      <c r="D61" s="395" t="s">
        <v>116</v>
      </c>
      <c r="E61" s="396" t="s">
        <v>80</v>
      </c>
      <c r="F61" s="396" t="s">
        <v>79</v>
      </c>
      <c r="G61" s="397" t="s">
        <v>77</v>
      </c>
      <c r="H61" s="272"/>
      <c r="I61" s="1000">
        <f aca="true" t="shared" si="5" ref="I61:K62">I62</f>
        <v>35</v>
      </c>
      <c r="J61" s="644">
        <f t="shared" si="5"/>
        <v>37.5</v>
      </c>
      <c r="K61" s="69">
        <f t="shared" si="5"/>
        <v>37.5</v>
      </c>
      <c r="L61"/>
      <c r="M61"/>
    </row>
    <row r="62" spans="1:13" ht="21" customHeight="1">
      <c r="A62" s="214" t="s">
        <v>328</v>
      </c>
      <c r="B62" s="79"/>
      <c r="C62" s="384" t="s">
        <v>28</v>
      </c>
      <c r="D62" s="385" t="s">
        <v>116</v>
      </c>
      <c r="E62" s="386" t="s">
        <v>329</v>
      </c>
      <c r="F62" s="386" t="s">
        <v>79</v>
      </c>
      <c r="G62" s="387" t="s">
        <v>77</v>
      </c>
      <c r="H62" s="384"/>
      <c r="I62" s="69">
        <f t="shared" si="5"/>
        <v>35</v>
      </c>
      <c r="J62" s="644">
        <f t="shared" si="5"/>
        <v>37.5</v>
      </c>
      <c r="K62" s="69">
        <f t="shared" si="5"/>
        <v>37.5</v>
      </c>
      <c r="L62"/>
      <c r="M62"/>
    </row>
    <row r="63" spans="1:13" ht="37.5" customHeight="1">
      <c r="A63" s="83" t="s">
        <v>362</v>
      </c>
      <c r="B63" s="79"/>
      <c r="C63" s="384" t="s">
        <v>28</v>
      </c>
      <c r="D63" s="86" t="s">
        <v>116</v>
      </c>
      <c r="E63" s="87" t="s">
        <v>329</v>
      </c>
      <c r="F63" s="87" t="s">
        <v>48</v>
      </c>
      <c r="G63" s="88" t="s">
        <v>77</v>
      </c>
      <c r="H63" s="384"/>
      <c r="I63" s="69">
        <f>I64+I66</f>
        <v>35</v>
      </c>
      <c r="J63" s="644">
        <f>J64+J66</f>
        <v>37.5</v>
      </c>
      <c r="K63" s="69">
        <f>K64+K66</f>
        <v>37.5</v>
      </c>
      <c r="L63"/>
      <c r="M63"/>
    </row>
    <row r="64" spans="1:13" ht="27" customHeight="1">
      <c r="A64" s="227" t="s">
        <v>118</v>
      </c>
      <c r="B64" s="79"/>
      <c r="C64" s="384" t="s">
        <v>28</v>
      </c>
      <c r="D64" s="86" t="s">
        <v>116</v>
      </c>
      <c r="E64" s="87" t="s">
        <v>329</v>
      </c>
      <c r="F64" s="87" t="s">
        <v>48</v>
      </c>
      <c r="G64" s="88" t="s">
        <v>144</v>
      </c>
      <c r="H64" s="384"/>
      <c r="I64" s="114">
        <f>I65</f>
        <v>10</v>
      </c>
      <c r="J64" s="939">
        <f>J65</f>
        <v>17.5</v>
      </c>
      <c r="K64" s="351">
        <f>K65</f>
        <v>17.5</v>
      </c>
      <c r="L64"/>
      <c r="M64"/>
    </row>
    <row r="65" spans="1:13" ht="24" customHeight="1">
      <c r="A65" s="214" t="s">
        <v>61</v>
      </c>
      <c r="B65" s="79"/>
      <c r="C65" s="384" t="s">
        <v>28</v>
      </c>
      <c r="D65" s="385" t="s">
        <v>116</v>
      </c>
      <c r="E65" s="386" t="s">
        <v>329</v>
      </c>
      <c r="F65" s="386" t="s">
        <v>48</v>
      </c>
      <c r="G65" s="88" t="s">
        <v>144</v>
      </c>
      <c r="H65" s="384" t="s">
        <v>53</v>
      </c>
      <c r="I65" s="114">
        <v>10</v>
      </c>
      <c r="J65" s="939">
        <v>17.5</v>
      </c>
      <c r="K65" s="351">
        <v>17.5</v>
      </c>
      <c r="L65"/>
      <c r="M65"/>
    </row>
    <row r="66" spans="1:13" ht="39.75" customHeight="1">
      <c r="A66" s="214" t="s">
        <v>117</v>
      </c>
      <c r="B66" s="79"/>
      <c r="C66" s="384" t="s">
        <v>28</v>
      </c>
      <c r="D66" s="385" t="s">
        <v>116</v>
      </c>
      <c r="E66" s="386" t="s">
        <v>329</v>
      </c>
      <c r="F66" s="386" t="s">
        <v>48</v>
      </c>
      <c r="G66" s="73" t="s">
        <v>115</v>
      </c>
      <c r="H66" s="384"/>
      <c r="I66" s="114">
        <f>I67</f>
        <v>25</v>
      </c>
      <c r="J66" s="644">
        <f>J67</f>
        <v>20</v>
      </c>
      <c r="K66" s="69">
        <f>K67</f>
        <v>20</v>
      </c>
      <c r="L66"/>
      <c r="M66"/>
    </row>
    <row r="67" spans="1:13" ht="25.5" customHeight="1">
      <c r="A67" s="214" t="s">
        <v>51</v>
      </c>
      <c r="B67" s="79"/>
      <c r="C67" s="384" t="s">
        <v>28</v>
      </c>
      <c r="D67" s="385" t="s">
        <v>116</v>
      </c>
      <c r="E67" s="386" t="s">
        <v>329</v>
      </c>
      <c r="F67" s="386" t="s">
        <v>48</v>
      </c>
      <c r="G67" s="88" t="s">
        <v>115</v>
      </c>
      <c r="H67" s="384" t="s">
        <v>53</v>
      </c>
      <c r="I67" s="114">
        <v>25</v>
      </c>
      <c r="J67" s="644">
        <v>20</v>
      </c>
      <c r="K67" s="69">
        <v>20</v>
      </c>
      <c r="L67"/>
      <c r="M67"/>
    </row>
    <row r="68" spans="1:13" ht="24.75" customHeight="1">
      <c r="A68" s="1162" t="s">
        <v>194</v>
      </c>
      <c r="B68" s="78"/>
      <c r="C68" s="219" t="s">
        <v>28</v>
      </c>
      <c r="D68" s="229" t="s">
        <v>85</v>
      </c>
      <c r="E68" s="230" t="s">
        <v>84</v>
      </c>
      <c r="F68" s="230" t="s">
        <v>48</v>
      </c>
      <c r="G68" s="390" t="s">
        <v>90</v>
      </c>
      <c r="H68" s="219"/>
      <c r="I68" s="92" t="str">
        <f>I69</f>
        <v>3,5</v>
      </c>
      <c r="J68" s="121" t="str">
        <f>J69</f>
        <v>3,5</v>
      </c>
      <c r="K68" s="92" t="str">
        <f>K69</f>
        <v>3,5</v>
      </c>
      <c r="L68"/>
      <c r="M68"/>
    </row>
    <row r="69" spans="1:13" ht="30.75" customHeight="1">
      <c r="A69" s="162" t="s">
        <v>61</v>
      </c>
      <c r="B69" s="78"/>
      <c r="C69" s="219" t="s">
        <v>28</v>
      </c>
      <c r="D69" s="229" t="s">
        <v>85</v>
      </c>
      <c r="E69" s="230" t="s">
        <v>84</v>
      </c>
      <c r="F69" s="230" t="s">
        <v>48</v>
      </c>
      <c r="G69" s="390" t="s">
        <v>90</v>
      </c>
      <c r="H69" s="219" t="s">
        <v>53</v>
      </c>
      <c r="I69" s="75" t="s">
        <v>298</v>
      </c>
      <c r="J69" s="121" t="s">
        <v>298</v>
      </c>
      <c r="K69" s="92" t="s">
        <v>298</v>
      </c>
      <c r="L69"/>
      <c r="M69"/>
    </row>
    <row r="70" spans="1:13" ht="0.75" customHeight="1" hidden="1">
      <c r="A70" s="806"/>
      <c r="B70" s="78"/>
      <c r="C70" s="219" t="s">
        <v>28</v>
      </c>
      <c r="D70" s="123" t="s">
        <v>107</v>
      </c>
      <c r="E70" s="124" t="s">
        <v>103</v>
      </c>
      <c r="F70" s="124" t="s">
        <v>48</v>
      </c>
      <c r="G70" s="125" t="s">
        <v>170</v>
      </c>
      <c r="H70" s="219" t="s">
        <v>53</v>
      </c>
      <c r="I70" s="984"/>
      <c r="J70" s="985"/>
      <c r="K70" s="989"/>
      <c r="L70"/>
      <c r="M70"/>
    </row>
    <row r="71" spans="1:13" ht="29.25" customHeight="1">
      <c r="A71" s="398" t="s">
        <v>81</v>
      </c>
      <c r="B71" s="78"/>
      <c r="C71" s="589" t="s">
        <v>28</v>
      </c>
      <c r="D71" s="590" t="s">
        <v>50</v>
      </c>
      <c r="E71" s="591" t="s">
        <v>80</v>
      </c>
      <c r="F71" s="591" t="s">
        <v>79</v>
      </c>
      <c r="G71" s="592" t="s">
        <v>77</v>
      </c>
      <c r="H71" s="589"/>
      <c r="I71" s="564">
        <f aca="true" t="shared" si="6" ref="I71:K72">I72</f>
        <v>236.5</v>
      </c>
      <c r="J71" s="691">
        <f t="shared" si="6"/>
        <v>391.6</v>
      </c>
      <c r="K71" s="119">
        <f t="shared" si="6"/>
        <v>308.1</v>
      </c>
      <c r="L71" s="56"/>
      <c r="M71"/>
    </row>
    <row r="72" spans="1:12" ht="16.5" customHeight="1">
      <c r="A72" s="162" t="s">
        <v>136</v>
      </c>
      <c r="B72" s="67"/>
      <c r="C72" s="121" t="s">
        <v>28</v>
      </c>
      <c r="D72" s="100" t="s">
        <v>50</v>
      </c>
      <c r="E72" s="101" t="s">
        <v>49</v>
      </c>
      <c r="F72" s="101" t="s">
        <v>79</v>
      </c>
      <c r="G72" s="102" t="s">
        <v>77</v>
      </c>
      <c r="H72" s="587"/>
      <c r="I72" s="69">
        <f t="shared" si="6"/>
        <v>236.5</v>
      </c>
      <c r="J72" s="644">
        <f t="shared" si="6"/>
        <v>391.6</v>
      </c>
      <c r="K72" s="69">
        <f t="shared" si="6"/>
        <v>308.1</v>
      </c>
      <c r="L72" s="56"/>
    </row>
    <row r="73" spans="1:12" ht="14.25" customHeight="1">
      <c r="A73" s="162" t="s">
        <v>136</v>
      </c>
      <c r="B73" s="67"/>
      <c r="C73" s="121" t="s">
        <v>28</v>
      </c>
      <c r="D73" s="100" t="s">
        <v>50</v>
      </c>
      <c r="E73" s="101" t="s">
        <v>49</v>
      </c>
      <c r="F73" s="101" t="s">
        <v>48</v>
      </c>
      <c r="G73" s="102" t="s">
        <v>77</v>
      </c>
      <c r="H73" s="587"/>
      <c r="I73" s="69">
        <f>I75+I77+I79+I83+I85+I87</f>
        <v>236.5</v>
      </c>
      <c r="J73" s="644">
        <f>J75+J77+J79+J83+J85+J87</f>
        <v>391.6</v>
      </c>
      <c r="K73" s="69">
        <f>K75+K77+K79+K83+K87+K89</f>
        <v>308.1</v>
      </c>
      <c r="L73" s="56"/>
    </row>
    <row r="74" spans="1:12" ht="39" customHeight="1">
      <c r="A74" s="217" t="s">
        <v>138</v>
      </c>
      <c r="B74" s="78"/>
      <c r="C74" s="219" t="s">
        <v>28</v>
      </c>
      <c r="D74" s="100" t="s">
        <v>50</v>
      </c>
      <c r="E74" s="101" t="s">
        <v>49</v>
      </c>
      <c r="F74" s="101" t="s">
        <v>48</v>
      </c>
      <c r="G74" s="102" t="s">
        <v>76</v>
      </c>
      <c r="H74" s="935"/>
      <c r="I74" s="75" t="str">
        <f>I75</f>
        <v>125,0</v>
      </c>
      <c r="J74" s="644">
        <f>J75</f>
        <v>125</v>
      </c>
      <c r="K74" s="69">
        <f>K75</f>
        <v>125</v>
      </c>
      <c r="L74" s="56"/>
    </row>
    <row r="75" spans="1:12" ht="26.25" customHeight="1">
      <c r="A75" s="217" t="s">
        <v>61</v>
      </c>
      <c r="B75" s="78"/>
      <c r="C75" s="219" t="s">
        <v>28</v>
      </c>
      <c r="D75" s="100" t="s">
        <v>50</v>
      </c>
      <c r="E75" s="101" t="s">
        <v>49</v>
      </c>
      <c r="F75" s="101" t="s">
        <v>48</v>
      </c>
      <c r="G75" s="102" t="s">
        <v>76</v>
      </c>
      <c r="H75" s="219" t="s">
        <v>53</v>
      </c>
      <c r="I75" s="75" t="s">
        <v>322</v>
      </c>
      <c r="J75" s="644">
        <v>125</v>
      </c>
      <c r="K75" s="69">
        <v>125</v>
      </c>
      <c r="L75" s="56"/>
    </row>
    <row r="76" spans="1:12" ht="26.25" customHeight="1">
      <c r="A76" s="217" t="s">
        <v>213</v>
      </c>
      <c r="B76" s="78"/>
      <c r="C76" s="219" t="s">
        <v>28</v>
      </c>
      <c r="D76" s="100" t="s">
        <v>50</v>
      </c>
      <c r="E76" s="101" t="s">
        <v>49</v>
      </c>
      <c r="F76" s="101" t="s">
        <v>48</v>
      </c>
      <c r="G76" s="102" t="s">
        <v>75</v>
      </c>
      <c r="H76" s="219"/>
      <c r="I76" s="69">
        <f>I77</f>
        <v>11</v>
      </c>
      <c r="J76" s="644">
        <f>J77</f>
        <v>20</v>
      </c>
      <c r="K76" s="69">
        <f>K77</f>
        <v>20</v>
      </c>
      <c r="L76" s="56"/>
    </row>
    <row r="77" spans="1:12" ht="26.25" customHeight="1">
      <c r="A77" s="217" t="s">
        <v>61</v>
      </c>
      <c r="B77" s="78"/>
      <c r="C77" s="219" t="s">
        <v>28</v>
      </c>
      <c r="D77" s="100" t="s">
        <v>50</v>
      </c>
      <c r="E77" s="101" t="s">
        <v>49</v>
      </c>
      <c r="F77" s="101" t="s">
        <v>48</v>
      </c>
      <c r="G77" s="102" t="s">
        <v>75</v>
      </c>
      <c r="H77" s="219" t="s">
        <v>53</v>
      </c>
      <c r="I77" s="69">
        <v>11</v>
      </c>
      <c r="J77" s="644">
        <v>20</v>
      </c>
      <c r="K77" s="69">
        <v>20</v>
      </c>
      <c r="L77" s="56"/>
    </row>
    <row r="78" spans="1:12" ht="26.25" customHeight="1">
      <c r="A78" s="217" t="s">
        <v>189</v>
      </c>
      <c r="B78" s="78"/>
      <c r="C78" s="219" t="s">
        <v>28</v>
      </c>
      <c r="D78" s="100" t="s">
        <v>50</v>
      </c>
      <c r="E78" s="101" t="s">
        <v>49</v>
      </c>
      <c r="F78" s="101" t="s">
        <v>48</v>
      </c>
      <c r="G78" s="102" t="s">
        <v>74</v>
      </c>
      <c r="H78" s="219"/>
      <c r="I78" s="75" t="str">
        <f>I79</f>
        <v>4,0</v>
      </c>
      <c r="J78" s="644">
        <f>J79</f>
        <v>4</v>
      </c>
      <c r="K78" s="69">
        <f>K79</f>
        <v>4</v>
      </c>
      <c r="L78" s="56"/>
    </row>
    <row r="79" spans="1:12" ht="16.5" customHeight="1">
      <c r="A79" s="217" t="s">
        <v>57</v>
      </c>
      <c r="B79" s="78"/>
      <c r="C79" s="219" t="s">
        <v>28</v>
      </c>
      <c r="D79" s="229" t="s">
        <v>50</v>
      </c>
      <c r="E79" s="230" t="s">
        <v>49</v>
      </c>
      <c r="F79" s="230" t="s">
        <v>48</v>
      </c>
      <c r="G79" s="390" t="s">
        <v>74</v>
      </c>
      <c r="H79" s="219" t="s">
        <v>56</v>
      </c>
      <c r="I79" s="75" t="s">
        <v>292</v>
      </c>
      <c r="J79" s="644">
        <v>4</v>
      </c>
      <c r="K79" s="69">
        <v>4</v>
      </c>
      <c r="L79" s="56"/>
    </row>
    <row r="80" spans="1:12" ht="40.5" customHeight="1" hidden="1">
      <c r="A80" s="217"/>
      <c r="B80" s="78"/>
      <c r="C80" s="219" t="s">
        <v>28</v>
      </c>
      <c r="D80" s="229" t="s">
        <v>50</v>
      </c>
      <c r="E80" s="230" t="s">
        <v>49</v>
      </c>
      <c r="F80" s="230" t="s">
        <v>48</v>
      </c>
      <c r="G80" s="390" t="s">
        <v>67</v>
      </c>
      <c r="H80" s="219"/>
      <c r="I80" s="92"/>
      <c r="J80" s="938"/>
      <c r="K80" s="814"/>
      <c r="L80" s="56"/>
    </row>
    <row r="81" spans="1:12" ht="27.75" customHeight="1" hidden="1">
      <c r="A81" s="217"/>
      <c r="B81" s="78"/>
      <c r="C81" s="219" t="s">
        <v>28</v>
      </c>
      <c r="D81" s="229" t="s">
        <v>50</v>
      </c>
      <c r="E81" s="230" t="s">
        <v>49</v>
      </c>
      <c r="F81" s="230" t="s">
        <v>48</v>
      </c>
      <c r="G81" s="390" t="s">
        <v>67</v>
      </c>
      <c r="H81" s="219" t="s">
        <v>53</v>
      </c>
      <c r="I81" s="75"/>
      <c r="J81" s="938"/>
      <c r="K81" s="291"/>
      <c r="L81" s="56"/>
    </row>
    <row r="82" spans="1:12" ht="48" customHeight="1">
      <c r="A82" s="302" t="s">
        <v>157</v>
      </c>
      <c r="B82" s="67"/>
      <c r="C82" s="121" t="s">
        <v>28</v>
      </c>
      <c r="D82" s="93" t="s">
        <v>50</v>
      </c>
      <c r="E82" s="94" t="s">
        <v>49</v>
      </c>
      <c r="F82" s="94" t="s">
        <v>48</v>
      </c>
      <c r="G82" s="71" t="s">
        <v>66</v>
      </c>
      <c r="H82" s="121"/>
      <c r="I82" s="69">
        <f>I83</f>
        <v>81.5</v>
      </c>
      <c r="J82" s="644">
        <f>J83</f>
        <v>45</v>
      </c>
      <c r="K82" s="69">
        <f>K83</f>
        <v>45</v>
      </c>
      <c r="L82" s="56"/>
    </row>
    <row r="83" spans="1:12" ht="27" customHeight="1">
      <c r="A83" s="162" t="s">
        <v>61</v>
      </c>
      <c r="B83" s="67"/>
      <c r="C83" s="121" t="s">
        <v>28</v>
      </c>
      <c r="D83" s="100" t="s">
        <v>50</v>
      </c>
      <c r="E83" s="101" t="s">
        <v>49</v>
      </c>
      <c r="F83" s="101" t="s">
        <v>48</v>
      </c>
      <c r="G83" s="102" t="s">
        <v>66</v>
      </c>
      <c r="H83" s="121" t="s">
        <v>53</v>
      </c>
      <c r="I83" s="69">
        <v>81.5</v>
      </c>
      <c r="J83" s="644">
        <v>45</v>
      </c>
      <c r="K83" s="69">
        <v>45</v>
      </c>
      <c r="L83" s="56"/>
    </row>
    <row r="84" spans="1:12" ht="27.75" customHeight="1">
      <c r="A84" s="162" t="s">
        <v>179</v>
      </c>
      <c r="B84" s="67"/>
      <c r="C84" s="121" t="s">
        <v>28</v>
      </c>
      <c r="D84" s="93" t="s">
        <v>50</v>
      </c>
      <c r="E84" s="94" t="s">
        <v>49</v>
      </c>
      <c r="F84" s="94" t="s">
        <v>48</v>
      </c>
      <c r="G84" s="71" t="s">
        <v>159</v>
      </c>
      <c r="H84" s="121"/>
      <c r="I84" s="738" t="str">
        <f>I85</f>
        <v>15,0</v>
      </c>
      <c r="J84" s="644">
        <f>J85</f>
        <v>0</v>
      </c>
      <c r="K84" s="69">
        <f>K85</f>
        <v>0</v>
      </c>
      <c r="L84" s="56"/>
    </row>
    <row r="85" spans="1:12" ht="28.5" customHeight="1">
      <c r="A85" s="217" t="s">
        <v>61</v>
      </c>
      <c r="B85" s="78"/>
      <c r="C85" s="219" t="s">
        <v>28</v>
      </c>
      <c r="D85" s="123" t="s">
        <v>50</v>
      </c>
      <c r="E85" s="124" t="s">
        <v>49</v>
      </c>
      <c r="F85" s="124" t="s">
        <v>48</v>
      </c>
      <c r="G85" s="125" t="s">
        <v>159</v>
      </c>
      <c r="H85" s="219" t="s">
        <v>53</v>
      </c>
      <c r="I85" s="75" t="s">
        <v>319</v>
      </c>
      <c r="J85" s="644">
        <v>0</v>
      </c>
      <c r="K85" s="69">
        <v>0</v>
      </c>
      <c r="L85" s="56"/>
    </row>
    <row r="86" spans="1:12" ht="51" customHeight="1">
      <c r="A86" s="217" t="s">
        <v>180</v>
      </c>
      <c r="B86" s="78"/>
      <c r="C86" s="219" t="s">
        <v>28</v>
      </c>
      <c r="D86" s="229" t="s">
        <v>50</v>
      </c>
      <c r="E86" s="230" t="s">
        <v>49</v>
      </c>
      <c r="F86" s="230" t="s">
        <v>48</v>
      </c>
      <c r="G86" s="390" t="s">
        <v>163</v>
      </c>
      <c r="H86" s="219"/>
      <c r="I86" s="114">
        <f>I87</f>
        <v>0</v>
      </c>
      <c r="J86" s="644">
        <f>J87</f>
        <v>197.6</v>
      </c>
      <c r="K86" s="69">
        <f>K87</f>
        <v>114.1</v>
      </c>
      <c r="L86" s="56"/>
    </row>
    <row r="87" spans="1:12" ht="24.75" customHeight="1" thickBot="1">
      <c r="A87" s="217" t="s">
        <v>61</v>
      </c>
      <c r="B87" s="78"/>
      <c r="C87" s="219" t="s">
        <v>28</v>
      </c>
      <c r="D87" s="229" t="s">
        <v>50</v>
      </c>
      <c r="E87" s="230" t="s">
        <v>49</v>
      </c>
      <c r="F87" s="230" t="s">
        <v>48</v>
      </c>
      <c r="G87" s="390" t="s">
        <v>163</v>
      </c>
      <c r="H87" s="219" t="s">
        <v>53</v>
      </c>
      <c r="I87" s="708">
        <v>0</v>
      </c>
      <c r="J87" s="644">
        <v>197.6</v>
      </c>
      <c r="K87" s="248">
        <v>114.1</v>
      </c>
      <c r="L87" s="56"/>
    </row>
    <row r="88" spans="1:15" ht="0.75" customHeight="1" hidden="1" thickBot="1">
      <c r="A88" s="217" t="s">
        <v>274</v>
      </c>
      <c r="B88" s="404"/>
      <c r="C88" s="736" t="s">
        <v>28</v>
      </c>
      <c r="D88" s="933" t="s">
        <v>50</v>
      </c>
      <c r="E88" s="219" t="s">
        <v>49</v>
      </c>
      <c r="F88" s="219" t="s">
        <v>48</v>
      </c>
      <c r="G88" s="231" t="s">
        <v>173</v>
      </c>
      <c r="H88" s="219"/>
      <c r="I88" s="92">
        <f>I89</f>
        <v>0</v>
      </c>
      <c r="J88" s="983">
        <v>0</v>
      </c>
      <c r="K88" s="714">
        <v>0</v>
      </c>
      <c r="L88" s="56"/>
      <c r="O88" s="672"/>
    </row>
    <row r="89" spans="1:12" ht="18" customHeight="1" hidden="1" thickBot="1">
      <c r="A89" s="848" t="s">
        <v>61</v>
      </c>
      <c r="B89" s="405"/>
      <c r="C89" s="221" t="s">
        <v>28</v>
      </c>
      <c r="D89" s="933" t="s">
        <v>50</v>
      </c>
      <c r="E89" s="219" t="s">
        <v>49</v>
      </c>
      <c r="F89" s="219" t="s">
        <v>48</v>
      </c>
      <c r="G89" s="231" t="s">
        <v>173</v>
      </c>
      <c r="H89" s="219" t="s">
        <v>53</v>
      </c>
      <c r="I89" s="75"/>
      <c r="J89" s="983">
        <v>0</v>
      </c>
      <c r="K89" s="714">
        <v>0</v>
      </c>
      <c r="L89" s="56"/>
    </row>
    <row r="90" spans="1:12" ht="18" customHeight="1" hidden="1" thickBot="1">
      <c r="A90" s="162" t="s">
        <v>59</v>
      </c>
      <c r="B90" s="78"/>
      <c r="C90" s="219" t="s">
        <v>28</v>
      </c>
      <c r="D90" s="123" t="s">
        <v>50</v>
      </c>
      <c r="E90" s="124" t="s">
        <v>49</v>
      </c>
      <c r="F90" s="124" t="s">
        <v>48</v>
      </c>
      <c r="G90" s="125" t="s">
        <v>175</v>
      </c>
      <c r="H90" s="219"/>
      <c r="I90" s="92">
        <f>I91</f>
        <v>0</v>
      </c>
      <c r="J90" s="644">
        <f>J91</f>
        <v>0</v>
      </c>
      <c r="K90" s="69">
        <f>K91</f>
        <v>0</v>
      </c>
      <c r="L90" s="56"/>
    </row>
    <row r="91" spans="1:12" ht="18" customHeight="1" hidden="1" thickBot="1">
      <c r="A91" s="693" t="s">
        <v>57</v>
      </c>
      <c r="B91" s="405"/>
      <c r="C91" s="219" t="s">
        <v>28</v>
      </c>
      <c r="D91" s="941" t="s">
        <v>50</v>
      </c>
      <c r="E91" s="221" t="s">
        <v>49</v>
      </c>
      <c r="F91" s="221" t="s">
        <v>48</v>
      </c>
      <c r="G91" s="942" t="s">
        <v>175</v>
      </c>
      <c r="H91" s="219" t="s">
        <v>56</v>
      </c>
      <c r="I91" s="222"/>
      <c r="J91" s="644">
        <v>0</v>
      </c>
      <c r="K91" s="248">
        <v>0</v>
      </c>
      <c r="L91" s="56"/>
    </row>
    <row r="92" spans="1:12" ht="22.5" customHeight="1" thickBot="1">
      <c r="A92" s="849" t="s">
        <v>17</v>
      </c>
      <c r="B92" s="850" t="s">
        <v>16</v>
      </c>
      <c r="C92" s="851"/>
      <c r="D92" s="852"/>
      <c r="E92" s="406"/>
      <c r="F92" s="406"/>
      <c r="G92" s="406"/>
      <c r="H92" s="852"/>
      <c r="I92" s="853">
        <f aca="true" t="shared" si="7" ref="I92:K94">I93</f>
        <v>154.1</v>
      </c>
      <c r="J92" s="854">
        <f t="shared" si="7"/>
        <v>154.1</v>
      </c>
      <c r="K92" s="854">
        <f t="shared" si="7"/>
        <v>159.3</v>
      </c>
      <c r="L92" s="56"/>
    </row>
    <row r="93" spans="1:11" ht="26.25" customHeight="1">
      <c r="A93" s="67" t="s">
        <v>35</v>
      </c>
      <c r="B93" s="67"/>
      <c r="C93" s="121" t="s">
        <v>34</v>
      </c>
      <c r="D93" s="93"/>
      <c r="E93" s="94"/>
      <c r="F93" s="94"/>
      <c r="G93" s="71"/>
      <c r="H93" s="1137"/>
      <c r="I93" s="627">
        <f>I94</f>
        <v>154.1</v>
      </c>
      <c r="J93" s="751">
        <f t="shared" si="7"/>
        <v>154.1</v>
      </c>
      <c r="K93" s="751">
        <f t="shared" si="7"/>
        <v>159.3</v>
      </c>
    </row>
    <row r="94" spans="1:11" ht="33" customHeight="1">
      <c r="A94" s="162" t="s">
        <v>81</v>
      </c>
      <c r="B94" s="67"/>
      <c r="C94" s="121" t="s">
        <v>34</v>
      </c>
      <c r="D94" s="100" t="s">
        <v>50</v>
      </c>
      <c r="E94" s="101" t="s">
        <v>80</v>
      </c>
      <c r="F94" s="101" t="s">
        <v>79</v>
      </c>
      <c r="G94" s="102" t="s">
        <v>77</v>
      </c>
      <c r="H94" s="67"/>
      <c r="I94" s="644">
        <f t="shared" si="7"/>
        <v>154.1</v>
      </c>
      <c r="J94" s="69">
        <f t="shared" si="7"/>
        <v>154.1</v>
      </c>
      <c r="K94" s="69">
        <f t="shared" si="7"/>
        <v>159.3</v>
      </c>
    </row>
    <row r="95" spans="1:11" ht="42.75" customHeight="1">
      <c r="A95" s="67" t="s">
        <v>212</v>
      </c>
      <c r="B95" s="291"/>
      <c r="C95" s="121" t="s">
        <v>34</v>
      </c>
      <c r="D95" s="100" t="s">
        <v>50</v>
      </c>
      <c r="E95" s="101" t="s">
        <v>49</v>
      </c>
      <c r="F95" s="101" t="s">
        <v>48</v>
      </c>
      <c r="G95" s="102" t="s">
        <v>47</v>
      </c>
      <c r="H95" s="110"/>
      <c r="I95" s="644">
        <f>I96+I97</f>
        <v>154.1</v>
      </c>
      <c r="J95" s="69">
        <f>J96+J97</f>
        <v>154.1</v>
      </c>
      <c r="K95" s="69">
        <f>K96+K97</f>
        <v>159.3</v>
      </c>
    </row>
    <row r="96" spans="1:12" ht="34.5" customHeight="1">
      <c r="A96" s="162" t="s">
        <v>52</v>
      </c>
      <c r="B96" s="291"/>
      <c r="C96" s="121" t="s">
        <v>34</v>
      </c>
      <c r="D96" s="100" t="s">
        <v>50</v>
      </c>
      <c r="E96" s="101" t="s">
        <v>49</v>
      </c>
      <c r="F96" s="101" t="s">
        <v>48</v>
      </c>
      <c r="G96" s="102" t="s">
        <v>47</v>
      </c>
      <c r="H96" s="92" t="s">
        <v>91</v>
      </c>
      <c r="I96" s="644">
        <v>120.5</v>
      </c>
      <c r="J96" s="351">
        <v>120.1</v>
      </c>
      <c r="K96" s="351">
        <v>125</v>
      </c>
      <c r="L96" s="56"/>
    </row>
    <row r="97" spans="1:12" ht="28.5" customHeight="1" thickBot="1">
      <c r="A97" s="162" t="s">
        <v>51</v>
      </c>
      <c r="B97" s="277"/>
      <c r="C97" s="256" t="s">
        <v>34</v>
      </c>
      <c r="D97" s="357" t="s">
        <v>50</v>
      </c>
      <c r="E97" s="419" t="s">
        <v>49</v>
      </c>
      <c r="F97" s="419" t="s">
        <v>48</v>
      </c>
      <c r="G97" s="420" t="s">
        <v>47</v>
      </c>
      <c r="H97" s="246" t="s">
        <v>53</v>
      </c>
      <c r="I97" s="843">
        <v>33.6</v>
      </c>
      <c r="J97" s="248">
        <v>34</v>
      </c>
      <c r="K97" s="353">
        <v>34.3</v>
      </c>
      <c r="L97" s="56"/>
    </row>
    <row r="98" spans="1:13" s="33" customFormat="1" ht="25.5" customHeight="1" thickBot="1">
      <c r="A98" s="849" t="s">
        <v>15</v>
      </c>
      <c r="B98" s="855" t="s">
        <v>14</v>
      </c>
      <c r="C98" s="851"/>
      <c r="D98" s="852"/>
      <c r="E98" s="406"/>
      <c r="F98" s="406"/>
      <c r="G98" s="856"/>
      <c r="H98" s="406"/>
      <c r="I98" s="857">
        <f>I99+I105</f>
        <v>435.3</v>
      </c>
      <c r="J98" s="858">
        <f>J99+J105</f>
        <v>228.8</v>
      </c>
      <c r="K98" s="858">
        <f>K99+K105</f>
        <v>228.8</v>
      </c>
      <c r="L98" s="169"/>
      <c r="M98" s="169"/>
    </row>
    <row r="99" spans="1:13" ht="23.25" customHeight="1" hidden="1">
      <c r="A99" s="410"/>
      <c r="B99" s="411"/>
      <c r="C99" s="412"/>
      <c r="D99" s="374"/>
      <c r="E99" s="375"/>
      <c r="F99" s="375"/>
      <c r="G99" s="376"/>
      <c r="H99" s="635"/>
      <c r="I99" s="1001"/>
      <c r="J99" s="1002"/>
      <c r="K99" s="885"/>
      <c r="L99"/>
      <c r="M99"/>
    </row>
    <row r="100" spans="1:13" ht="61.5" customHeight="1" hidden="1">
      <c r="A100" s="393"/>
      <c r="B100" s="413"/>
      <c r="C100" s="399"/>
      <c r="D100" s="414"/>
      <c r="E100" s="415"/>
      <c r="F100" s="415"/>
      <c r="G100" s="416"/>
      <c r="H100" s="84"/>
      <c r="I100" s="1003"/>
      <c r="J100" s="644"/>
      <c r="K100" s="69"/>
      <c r="L100"/>
      <c r="M100"/>
    </row>
    <row r="101" spans="1:14" ht="74.25" customHeight="1" hidden="1">
      <c r="A101" s="227"/>
      <c r="B101" s="413"/>
      <c r="C101" s="384"/>
      <c r="D101" s="385"/>
      <c r="E101" s="386"/>
      <c r="F101" s="386"/>
      <c r="G101" s="387"/>
      <c r="H101" s="84"/>
      <c r="I101" s="1004"/>
      <c r="J101" s="644"/>
      <c r="K101" s="69"/>
      <c r="L101" s="22"/>
      <c r="M101" s="22"/>
      <c r="N101" s="22"/>
    </row>
    <row r="102" spans="1:13" ht="88.5" customHeight="1" hidden="1">
      <c r="A102" s="228"/>
      <c r="B102" s="413"/>
      <c r="C102" s="384"/>
      <c r="D102" s="86"/>
      <c r="E102" s="87"/>
      <c r="F102" s="87"/>
      <c r="G102" s="88"/>
      <c r="H102" s="84"/>
      <c r="I102" s="1004"/>
      <c r="J102" s="644"/>
      <c r="K102" s="69"/>
      <c r="L102"/>
      <c r="M102"/>
    </row>
    <row r="103" spans="1:13" ht="27.75" customHeight="1" hidden="1">
      <c r="A103" s="228"/>
      <c r="B103" s="413"/>
      <c r="C103" s="384"/>
      <c r="D103" s="86"/>
      <c r="E103" s="87"/>
      <c r="F103" s="87"/>
      <c r="G103" s="88"/>
      <c r="H103" s="84"/>
      <c r="I103" s="740"/>
      <c r="J103" s="644"/>
      <c r="K103" s="69"/>
      <c r="L103"/>
      <c r="M103"/>
    </row>
    <row r="104" spans="1:13" ht="39.75" customHeight="1" hidden="1">
      <c r="A104" s="214"/>
      <c r="B104" s="413"/>
      <c r="C104" s="384"/>
      <c r="D104" s="385"/>
      <c r="E104" s="386"/>
      <c r="F104" s="386"/>
      <c r="G104" s="387"/>
      <c r="H104" s="84"/>
      <c r="I104" s="900"/>
      <c r="J104" s="644"/>
      <c r="K104" s="69"/>
      <c r="L104"/>
      <c r="M104"/>
    </row>
    <row r="105" spans="1:13" ht="49.5" customHeight="1">
      <c r="A105" s="418" t="s">
        <v>296</v>
      </c>
      <c r="B105" s="413"/>
      <c r="C105" s="389" t="s">
        <v>41</v>
      </c>
      <c r="D105" s="414"/>
      <c r="E105" s="415"/>
      <c r="F105" s="415"/>
      <c r="G105" s="416"/>
      <c r="H105" s="901"/>
      <c r="I105" s="1005">
        <f>I106</f>
        <v>435.3</v>
      </c>
      <c r="J105" s="1006" t="str">
        <f>J106</f>
        <v>228,8</v>
      </c>
      <c r="K105" s="1007">
        <f>K106</f>
        <v>228.8</v>
      </c>
      <c r="L105"/>
      <c r="M105"/>
    </row>
    <row r="106" spans="1:13" ht="51.75" customHeight="1">
      <c r="A106" s="226" t="s">
        <v>348</v>
      </c>
      <c r="B106" s="413"/>
      <c r="C106" s="272" t="s">
        <v>41</v>
      </c>
      <c r="D106" s="395" t="s">
        <v>120</v>
      </c>
      <c r="E106" s="396" t="s">
        <v>80</v>
      </c>
      <c r="F106" s="396" t="s">
        <v>79</v>
      </c>
      <c r="G106" s="397" t="s">
        <v>77</v>
      </c>
      <c r="H106" s="68"/>
      <c r="I106" s="1008">
        <f aca="true" t="shared" si="8" ref="I106:K109">I107</f>
        <v>435.3</v>
      </c>
      <c r="J106" s="678" t="str">
        <f t="shared" si="8"/>
        <v>228,8</v>
      </c>
      <c r="K106" s="69">
        <f t="shared" si="8"/>
        <v>228.8</v>
      </c>
      <c r="L106"/>
      <c r="M106"/>
    </row>
    <row r="107" spans="1:13" ht="21" customHeight="1">
      <c r="A107" s="227" t="s">
        <v>328</v>
      </c>
      <c r="B107" s="413"/>
      <c r="C107" s="272" t="s">
        <v>41</v>
      </c>
      <c r="D107" s="86" t="s">
        <v>120</v>
      </c>
      <c r="E107" s="87" t="s">
        <v>329</v>
      </c>
      <c r="F107" s="87" t="s">
        <v>79</v>
      </c>
      <c r="G107" s="88" t="s">
        <v>77</v>
      </c>
      <c r="H107" s="68"/>
      <c r="I107" s="904">
        <f t="shared" si="8"/>
        <v>435.3</v>
      </c>
      <c r="J107" s="678" t="str">
        <f t="shared" si="8"/>
        <v>228,8</v>
      </c>
      <c r="K107" s="69">
        <f t="shared" si="8"/>
        <v>228.8</v>
      </c>
      <c r="L107"/>
      <c r="M107"/>
    </row>
    <row r="108" spans="1:13" ht="77.25" customHeight="1">
      <c r="A108" s="78" t="s">
        <v>363</v>
      </c>
      <c r="B108" s="413"/>
      <c r="C108" s="272" t="s">
        <v>41</v>
      </c>
      <c r="D108" s="86" t="s">
        <v>120</v>
      </c>
      <c r="E108" s="87" t="s">
        <v>329</v>
      </c>
      <c r="F108" s="87" t="s">
        <v>48</v>
      </c>
      <c r="G108" s="88" t="s">
        <v>77</v>
      </c>
      <c r="H108" s="68"/>
      <c r="I108" s="904">
        <f>I110+I112</f>
        <v>435.3</v>
      </c>
      <c r="J108" s="271" t="str">
        <f t="shared" si="8"/>
        <v>228,8</v>
      </c>
      <c r="K108" s="235">
        <f t="shared" si="8"/>
        <v>228.8</v>
      </c>
      <c r="L108"/>
      <c r="M108"/>
    </row>
    <row r="109" spans="1:13" ht="39.75" customHeight="1">
      <c r="A109" s="210" t="s">
        <v>296</v>
      </c>
      <c r="B109" s="91"/>
      <c r="C109" s="272" t="s">
        <v>41</v>
      </c>
      <c r="D109" s="86" t="s">
        <v>120</v>
      </c>
      <c r="E109" s="87" t="s">
        <v>329</v>
      </c>
      <c r="F109" s="87" t="s">
        <v>48</v>
      </c>
      <c r="G109" s="88" t="s">
        <v>119</v>
      </c>
      <c r="H109" s="838"/>
      <c r="I109" s="237" t="str">
        <f t="shared" si="8"/>
        <v>415,3</v>
      </c>
      <c r="J109" s="271" t="str">
        <f t="shared" si="8"/>
        <v>228,8</v>
      </c>
      <c r="K109" s="235">
        <f t="shared" si="8"/>
        <v>228.8</v>
      </c>
      <c r="L109"/>
      <c r="M109"/>
    </row>
    <row r="110" spans="1:13" ht="25.5" customHeight="1">
      <c r="A110" s="210" t="s">
        <v>61</v>
      </c>
      <c r="B110" s="91"/>
      <c r="C110" s="272" t="s">
        <v>41</v>
      </c>
      <c r="D110" s="408" t="s">
        <v>120</v>
      </c>
      <c r="E110" s="409" t="s">
        <v>329</v>
      </c>
      <c r="F110" s="409" t="s">
        <v>48</v>
      </c>
      <c r="G110" s="401" t="s">
        <v>119</v>
      </c>
      <c r="H110" s="62" t="s">
        <v>53</v>
      </c>
      <c r="I110" s="237" t="s">
        <v>406</v>
      </c>
      <c r="J110" s="271" t="s">
        <v>294</v>
      </c>
      <c r="K110" s="235">
        <v>228.8</v>
      </c>
      <c r="L110"/>
      <c r="M110"/>
    </row>
    <row r="111" spans="1:13" ht="29.25" customHeight="1">
      <c r="A111" s="1184" t="s">
        <v>164</v>
      </c>
      <c r="B111" s="103"/>
      <c r="C111" s="219" t="s">
        <v>41</v>
      </c>
      <c r="D111" s="100" t="s">
        <v>120</v>
      </c>
      <c r="E111" s="101" t="s">
        <v>103</v>
      </c>
      <c r="F111" s="101" t="s">
        <v>48</v>
      </c>
      <c r="G111" s="102" t="s">
        <v>165</v>
      </c>
      <c r="H111" s="75"/>
      <c r="I111" s="1185" t="str">
        <f>I112</f>
        <v>20,0</v>
      </c>
      <c r="J111" s="910">
        <v>0</v>
      </c>
      <c r="K111" s="910">
        <v>0</v>
      </c>
      <c r="L111"/>
      <c r="M111"/>
    </row>
    <row r="112" spans="1:13" ht="33" customHeight="1">
      <c r="A112" s="1181" t="s">
        <v>51</v>
      </c>
      <c r="B112" s="103"/>
      <c r="C112" s="219" t="s">
        <v>41</v>
      </c>
      <c r="D112" s="100" t="s">
        <v>120</v>
      </c>
      <c r="E112" s="101" t="s">
        <v>103</v>
      </c>
      <c r="F112" s="101" t="s">
        <v>48</v>
      </c>
      <c r="G112" s="102" t="s">
        <v>165</v>
      </c>
      <c r="H112" s="75" t="s">
        <v>53</v>
      </c>
      <c r="I112" s="1185" t="s">
        <v>174</v>
      </c>
      <c r="J112" s="910">
        <f>J113</f>
        <v>0</v>
      </c>
      <c r="K112" s="1186">
        <v>0</v>
      </c>
      <c r="L112"/>
      <c r="M112"/>
    </row>
    <row r="113" spans="1:13" ht="0.75" customHeight="1" thickBot="1">
      <c r="A113" s="404"/>
      <c r="B113" s="913"/>
      <c r="C113" s="221"/>
      <c r="D113" s="354"/>
      <c r="E113" s="256"/>
      <c r="F113" s="256"/>
      <c r="G113" s="247"/>
      <c r="H113" s="222"/>
      <c r="I113" s="727"/>
      <c r="J113" s="990"/>
      <c r="K113" s="990"/>
      <c r="L113"/>
      <c r="M113"/>
    </row>
    <row r="114" spans="1:13" ht="15" customHeight="1" thickBot="1">
      <c r="A114" s="914" t="s">
        <v>135</v>
      </c>
      <c r="B114" s="915" t="s">
        <v>12</v>
      </c>
      <c r="C114" s="916"/>
      <c r="D114" s="916"/>
      <c r="E114" s="917"/>
      <c r="F114" s="917"/>
      <c r="G114" s="918"/>
      <c r="H114" s="917"/>
      <c r="I114" s="919">
        <f>I115+I146</f>
        <v>5532.3</v>
      </c>
      <c r="J114" s="919">
        <f>J115+J146</f>
        <v>2244.7</v>
      </c>
      <c r="K114" s="919">
        <f>K115+K146</f>
        <v>2317.5</v>
      </c>
      <c r="L114"/>
      <c r="M114"/>
    </row>
    <row r="115" spans="1:13" ht="19.5" customHeight="1">
      <c r="A115" s="91" t="s">
        <v>3</v>
      </c>
      <c r="B115" s="400"/>
      <c r="C115" s="270" t="s">
        <v>2</v>
      </c>
      <c r="D115" s="64"/>
      <c r="E115" s="64"/>
      <c r="F115" s="64"/>
      <c r="G115" s="65"/>
      <c r="H115" s="272"/>
      <c r="I115" s="751">
        <f>I116+I136+I141</f>
        <v>5435.6</v>
      </c>
      <c r="J115" s="656">
        <f>J116+J136+J141</f>
        <v>2204.7</v>
      </c>
      <c r="K115" s="751">
        <f>K116+K136+K141</f>
        <v>2277.5</v>
      </c>
      <c r="L115"/>
      <c r="M115"/>
    </row>
    <row r="116" spans="1:13" ht="51" customHeight="1">
      <c r="A116" s="393" t="s">
        <v>335</v>
      </c>
      <c r="B116" s="400"/>
      <c r="C116" s="68" t="s">
        <v>2</v>
      </c>
      <c r="D116" s="396" t="s">
        <v>125</v>
      </c>
      <c r="E116" s="396" t="s">
        <v>80</v>
      </c>
      <c r="F116" s="396" t="s">
        <v>79</v>
      </c>
      <c r="G116" s="397" t="s">
        <v>77</v>
      </c>
      <c r="H116" s="272"/>
      <c r="I116" s="111">
        <f aca="true" t="shared" si="9" ref="I116:K117">I117</f>
        <v>3673.5</v>
      </c>
      <c r="J116" s="644">
        <f t="shared" si="9"/>
        <v>1948.6</v>
      </c>
      <c r="K116" s="69">
        <f t="shared" si="9"/>
        <v>2021.4</v>
      </c>
      <c r="L116"/>
      <c r="M116"/>
    </row>
    <row r="117" spans="1:13" ht="23.25" customHeight="1">
      <c r="A117" s="207" t="s">
        <v>328</v>
      </c>
      <c r="B117" s="400"/>
      <c r="C117" s="62" t="s">
        <v>2</v>
      </c>
      <c r="D117" s="87" t="s">
        <v>125</v>
      </c>
      <c r="E117" s="87" t="s">
        <v>329</v>
      </c>
      <c r="F117" s="87" t="s">
        <v>79</v>
      </c>
      <c r="G117" s="88" t="s">
        <v>77</v>
      </c>
      <c r="H117" s="272"/>
      <c r="I117" s="69">
        <f t="shared" si="9"/>
        <v>3673.5</v>
      </c>
      <c r="J117" s="644">
        <f t="shared" si="9"/>
        <v>1948.6</v>
      </c>
      <c r="K117" s="69">
        <f t="shared" si="9"/>
        <v>2021.4</v>
      </c>
      <c r="L117"/>
      <c r="M117"/>
    </row>
    <row r="118" spans="1:13" ht="39.75" customHeight="1">
      <c r="A118" s="228" t="s">
        <v>353</v>
      </c>
      <c r="B118" s="400"/>
      <c r="C118" s="62" t="s">
        <v>2</v>
      </c>
      <c r="D118" s="87" t="s">
        <v>125</v>
      </c>
      <c r="E118" s="87" t="s">
        <v>329</v>
      </c>
      <c r="F118" s="87" t="s">
        <v>48</v>
      </c>
      <c r="G118" s="88" t="s">
        <v>77</v>
      </c>
      <c r="H118" s="272"/>
      <c r="I118" s="69">
        <f>I120+I122+I135</f>
        <v>3673.5</v>
      </c>
      <c r="J118" s="644">
        <f>J119+J121</f>
        <v>1948.6</v>
      </c>
      <c r="K118" s="69">
        <f>K119+K121</f>
        <v>2021.4</v>
      </c>
      <c r="L118"/>
      <c r="M118"/>
    </row>
    <row r="119" spans="1:13" ht="38.25" customHeight="1">
      <c r="A119" s="162" t="s">
        <v>129</v>
      </c>
      <c r="B119" s="352"/>
      <c r="C119" s="92" t="s">
        <v>2</v>
      </c>
      <c r="D119" s="101" t="s">
        <v>125</v>
      </c>
      <c r="E119" s="101" t="s">
        <v>329</v>
      </c>
      <c r="F119" s="101" t="s">
        <v>48</v>
      </c>
      <c r="G119" s="102" t="s">
        <v>128</v>
      </c>
      <c r="H119" s="121"/>
      <c r="I119" s="92" t="str">
        <f>I120</f>
        <v>3598,5</v>
      </c>
      <c r="J119" s="121" t="str">
        <f>J120</f>
        <v>1553,6</v>
      </c>
      <c r="K119" s="92" t="str">
        <f>K120</f>
        <v>1626,4</v>
      </c>
      <c r="L119"/>
      <c r="M119"/>
    </row>
    <row r="120" spans="1:13" ht="27.75" customHeight="1">
      <c r="A120" s="162" t="s">
        <v>61</v>
      </c>
      <c r="B120" s="352"/>
      <c r="C120" s="92" t="s">
        <v>2</v>
      </c>
      <c r="D120" s="101" t="s">
        <v>125</v>
      </c>
      <c r="E120" s="101" t="s">
        <v>329</v>
      </c>
      <c r="F120" s="101" t="s">
        <v>48</v>
      </c>
      <c r="G120" s="102" t="s">
        <v>128</v>
      </c>
      <c r="H120" s="121" t="s">
        <v>53</v>
      </c>
      <c r="I120" s="92" t="s">
        <v>399</v>
      </c>
      <c r="J120" s="121" t="s">
        <v>323</v>
      </c>
      <c r="K120" s="92" t="s">
        <v>327</v>
      </c>
      <c r="L120"/>
      <c r="M120"/>
    </row>
    <row r="121" spans="1:21" ht="27.75" customHeight="1">
      <c r="A121" s="782" t="s">
        <v>126</v>
      </c>
      <c r="B121" s="352"/>
      <c r="C121" s="92" t="s">
        <v>2</v>
      </c>
      <c r="D121" s="101" t="s">
        <v>125</v>
      </c>
      <c r="E121" s="101" t="s">
        <v>329</v>
      </c>
      <c r="F121" s="101" t="s">
        <v>48</v>
      </c>
      <c r="G121" s="102" t="s">
        <v>127</v>
      </c>
      <c r="H121" s="121"/>
      <c r="I121" s="69">
        <f>I122</f>
        <v>0</v>
      </c>
      <c r="J121" s="656">
        <f>J122</f>
        <v>395</v>
      </c>
      <c r="K121" s="69">
        <f>K122</f>
        <v>395</v>
      </c>
      <c r="L121" s="1201"/>
      <c r="M121" s="1201"/>
      <c r="N121" s="1201"/>
      <c r="U121" s="923"/>
    </row>
    <row r="122" spans="1:15" ht="25.5" customHeight="1">
      <c r="A122" s="162" t="s">
        <v>51</v>
      </c>
      <c r="B122" s="352"/>
      <c r="C122" s="92" t="s">
        <v>2</v>
      </c>
      <c r="D122" s="100" t="s">
        <v>125</v>
      </c>
      <c r="E122" s="101" t="s">
        <v>329</v>
      </c>
      <c r="F122" s="101" t="s">
        <v>48</v>
      </c>
      <c r="G122" s="102" t="s">
        <v>127</v>
      </c>
      <c r="H122" s="121" t="s">
        <v>53</v>
      </c>
      <c r="I122" s="69">
        <v>0</v>
      </c>
      <c r="J122" s="644">
        <v>395</v>
      </c>
      <c r="K122" s="69">
        <v>395</v>
      </c>
      <c r="L122"/>
      <c r="M122"/>
      <c r="O122" s="20"/>
    </row>
    <row r="123" spans="1:13" ht="27.75" customHeight="1" hidden="1">
      <c r="A123" s="421" t="s">
        <v>126</v>
      </c>
      <c r="B123" s="400"/>
      <c r="C123" s="62" t="s">
        <v>2</v>
      </c>
      <c r="D123" s="87" t="s">
        <v>125</v>
      </c>
      <c r="E123" s="87" t="s">
        <v>103</v>
      </c>
      <c r="F123" s="87" t="s">
        <v>48</v>
      </c>
      <c r="G123" s="88" t="s">
        <v>127</v>
      </c>
      <c r="H123" s="272"/>
      <c r="I123" s="314">
        <f>I124</f>
        <v>0</v>
      </c>
      <c r="J123" s="992"/>
      <c r="K123" s="711"/>
      <c r="L123"/>
      <c r="M123"/>
    </row>
    <row r="124" spans="1:13" ht="27.75" customHeight="1" hidden="1">
      <c r="A124" s="215" t="s">
        <v>51</v>
      </c>
      <c r="B124" s="400"/>
      <c r="C124" s="62" t="s">
        <v>2</v>
      </c>
      <c r="D124" s="87" t="s">
        <v>125</v>
      </c>
      <c r="E124" s="87" t="s">
        <v>103</v>
      </c>
      <c r="F124" s="87" t="s">
        <v>48</v>
      </c>
      <c r="G124" s="88" t="s">
        <v>127</v>
      </c>
      <c r="H124" s="272" t="s">
        <v>53</v>
      </c>
      <c r="I124" s="314"/>
      <c r="J124" s="992"/>
      <c r="K124" s="711"/>
      <c r="L124"/>
      <c r="M124"/>
    </row>
    <row r="125" spans="1:13" ht="69" customHeight="1" hidden="1">
      <c r="A125" s="266"/>
      <c r="B125" s="422"/>
      <c r="C125" s="90"/>
      <c r="D125" s="388"/>
      <c r="E125" s="388"/>
      <c r="F125" s="396"/>
      <c r="G125" s="397"/>
      <c r="H125" s="394"/>
      <c r="I125" s="991"/>
      <c r="J125" s="992"/>
      <c r="K125" s="987"/>
      <c r="L125"/>
      <c r="M125"/>
    </row>
    <row r="126" spans="1:13" ht="53.25" customHeight="1" hidden="1">
      <c r="A126" s="228"/>
      <c r="B126" s="417"/>
      <c r="C126" s="84"/>
      <c r="D126" s="386"/>
      <c r="E126" s="386"/>
      <c r="F126" s="87"/>
      <c r="G126" s="88"/>
      <c r="H126" s="272"/>
      <c r="I126" s="714"/>
      <c r="J126" s="992"/>
      <c r="K126" s="987"/>
      <c r="L126"/>
      <c r="M126"/>
    </row>
    <row r="127" spans="1:13" ht="38.25" customHeight="1" hidden="1">
      <c r="A127" s="228"/>
      <c r="B127" s="400"/>
      <c r="C127" s="62"/>
      <c r="D127" s="87"/>
      <c r="E127" s="87"/>
      <c r="F127" s="87"/>
      <c r="G127" s="88"/>
      <c r="H127" s="272"/>
      <c r="I127" s="714"/>
      <c r="J127" s="992"/>
      <c r="K127" s="987"/>
      <c r="L127"/>
      <c r="M127"/>
    </row>
    <row r="128" spans="1:13" ht="0.75" customHeight="1" hidden="1">
      <c r="A128" s="228"/>
      <c r="B128" s="400"/>
      <c r="C128" s="62"/>
      <c r="D128" s="87"/>
      <c r="E128" s="87"/>
      <c r="F128" s="87"/>
      <c r="G128" s="108"/>
      <c r="H128" s="272"/>
      <c r="I128" s="714"/>
      <c r="J128" s="992"/>
      <c r="K128" s="987"/>
      <c r="L128"/>
      <c r="M128"/>
    </row>
    <row r="129" spans="1:13" ht="29.25" customHeight="1" hidden="1">
      <c r="A129" s="228"/>
      <c r="B129" s="400"/>
      <c r="C129" s="62"/>
      <c r="D129" s="87"/>
      <c r="E129" s="87"/>
      <c r="F129" s="87"/>
      <c r="G129" s="108"/>
      <c r="H129" s="272"/>
      <c r="I129" s="714"/>
      <c r="J129" s="992"/>
      <c r="K129" s="986"/>
      <c r="L129"/>
      <c r="M129"/>
    </row>
    <row r="130" spans="1:13" ht="66" customHeight="1" hidden="1">
      <c r="A130" s="74"/>
      <c r="B130" s="400"/>
      <c r="C130" s="62"/>
      <c r="D130" s="87"/>
      <c r="E130" s="87"/>
      <c r="F130" s="87"/>
      <c r="G130" s="96"/>
      <c r="H130" s="272"/>
      <c r="I130" s="314"/>
      <c r="J130" s="993"/>
      <c r="K130" s="994"/>
      <c r="L130" s="19"/>
      <c r="M130"/>
    </row>
    <row r="131" spans="1:13" ht="27.75" customHeight="1" hidden="1">
      <c r="A131" s="74"/>
      <c r="B131" s="400"/>
      <c r="C131" s="97"/>
      <c r="D131" s="87"/>
      <c r="E131" s="87"/>
      <c r="F131" s="87"/>
      <c r="G131" s="96"/>
      <c r="H131" s="272"/>
      <c r="I131" s="314"/>
      <c r="J131" s="993"/>
      <c r="K131" s="987"/>
      <c r="L131"/>
      <c r="M131"/>
    </row>
    <row r="132" spans="1:13" ht="93" customHeight="1" hidden="1">
      <c r="A132" s="266"/>
      <c r="B132" s="400"/>
      <c r="C132" s="97"/>
      <c r="D132" s="87"/>
      <c r="E132" s="87"/>
      <c r="F132" s="87"/>
      <c r="G132" s="96"/>
      <c r="H132" s="272"/>
      <c r="I132" s="314"/>
      <c r="J132" s="993"/>
      <c r="K132" s="987"/>
      <c r="L132"/>
      <c r="M132"/>
    </row>
    <row r="133" spans="1:13" ht="78" customHeight="1" hidden="1">
      <c r="A133" s="228"/>
      <c r="B133" s="400"/>
      <c r="C133" s="97"/>
      <c r="D133" s="87"/>
      <c r="E133" s="87"/>
      <c r="F133" s="87"/>
      <c r="G133" s="96"/>
      <c r="H133" s="272"/>
      <c r="I133" s="714"/>
      <c r="J133" s="995"/>
      <c r="K133" s="987"/>
      <c r="L133"/>
      <c r="M133"/>
    </row>
    <row r="134" spans="1:13" ht="41.25" customHeight="1">
      <c r="A134" s="162" t="s">
        <v>391</v>
      </c>
      <c r="B134" s="352"/>
      <c r="C134" s="92" t="s">
        <v>2</v>
      </c>
      <c r="D134" s="101" t="s">
        <v>125</v>
      </c>
      <c r="E134" s="101" t="s">
        <v>329</v>
      </c>
      <c r="F134" s="101" t="s">
        <v>48</v>
      </c>
      <c r="G134" s="95" t="s">
        <v>381</v>
      </c>
      <c r="H134" s="121"/>
      <c r="I134" s="69" t="str">
        <f>I135</f>
        <v>75,0</v>
      </c>
      <c r="J134" s="633">
        <v>0</v>
      </c>
      <c r="K134" s="632">
        <f>K135</f>
        <v>0</v>
      </c>
      <c r="L134" s="56"/>
      <c r="M134"/>
    </row>
    <row r="135" spans="1:13" ht="32.25" customHeight="1">
      <c r="A135" s="67" t="s">
        <v>61</v>
      </c>
      <c r="B135" s="352"/>
      <c r="C135" s="92" t="s">
        <v>2</v>
      </c>
      <c r="D135" s="101" t="s">
        <v>125</v>
      </c>
      <c r="E135" s="101" t="s">
        <v>329</v>
      </c>
      <c r="F135" s="101" t="s">
        <v>48</v>
      </c>
      <c r="G135" s="95" t="s">
        <v>381</v>
      </c>
      <c r="H135" s="121" t="s">
        <v>53</v>
      </c>
      <c r="I135" s="92" t="s">
        <v>382</v>
      </c>
      <c r="J135" s="633">
        <v>0</v>
      </c>
      <c r="K135" s="632">
        <v>0</v>
      </c>
      <c r="L135" s="56"/>
      <c r="M135"/>
    </row>
    <row r="136" spans="1:13" ht="66" customHeight="1">
      <c r="A136" s="253" t="s">
        <v>340</v>
      </c>
      <c r="B136" s="352"/>
      <c r="C136" s="92" t="s">
        <v>2</v>
      </c>
      <c r="D136" s="101" t="s">
        <v>109</v>
      </c>
      <c r="E136" s="101" t="s">
        <v>80</v>
      </c>
      <c r="F136" s="101" t="s">
        <v>79</v>
      </c>
      <c r="G136" s="95" t="s">
        <v>77</v>
      </c>
      <c r="H136" s="121"/>
      <c r="I136" s="69">
        <f aca="true" t="shared" si="10" ref="I136:K139">I137</f>
        <v>1692.1</v>
      </c>
      <c r="J136" s="656">
        <f t="shared" si="10"/>
        <v>186.1</v>
      </c>
      <c r="K136" s="69">
        <f t="shared" si="10"/>
        <v>186.1</v>
      </c>
      <c r="L136" s="56"/>
      <c r="M136"/>
    </row>
    <row r="137" spans="1:15" ht="18.75" customHeight="1">
      <c r="A137" s="162" t="s">
        <v>328</v>
      </c>
      <c r="B137" s="352"/>
      <c r="C137" s="92" t="s">
        <v>2</v>
      </c>
      <c r="D137" s="101" t="s">
        <v>109</v>
      </c>
      <c r="E137" s="101" t="s">
        <v>329</v>
      </c>
      <c r="F137" s="101" t="s">
        <v>79</v>
      </c>
      <c r="G137" s="95" t="s">
        <v>77</v>
      </c>
      <c r="H137" s="121"/>
      <c r="I137" s="69">
        <f t="shared" si="10"/>
        <v>1692.1</v>
      </c>
      <c r="J137" s="656">
        <f t="shared" si="10"/>
        <v>186.1</v>
      </c>
      <c r="K137" s="69">
        <f t="shared" si="10"/>
        <v>186.1</v>
      </c>
      <c r="L137" s="56"/>
      <c r="M137"/>
      <c r="N137" s="23"/>
      <c r="O137" s="693"/>
    </row>
    <row r="138" spans="1:13" ht="48.75" customHeight="1">
      <c r="A138" s="162" t="s">
        <v>331</v>
      </c>
      <c r="B138" s="352"/>
      <c r="C138" s="92" t="s">
        <v>2</v>
      </c>
      <c r="D138" s="101" t="s">
        <v>109</v>
      </c>
      <c r="E138" s="101" t="s">
        <v>329</v>
      </c>
      <c r="F138" s="101" t="s">
        <v>48</v>
      </c>
      <c r="G138" s="95" t="s">
        <v>77</v>
      </c>
      <c r="H138" s="121"/>
      <c r="I138" s="69">
        <f t="shared" si="10"/>
        <v>1692.1</v>
      </c>
      <c r="J138" s="656">
        <f t="shared" si="10"/>
        <v>186.1</v>
      </c>
      <c r="K138" s="69">
        <f t="shared" si="10"/>
        <v>186.1</v>
      </c>
      <c r="L138" s="56"/>
      <c r="M138"/>
    </row>
    <row r="139" spans="1:13" ht="85.5" customHeight="1">
      <c r="A139" s="67" t="s">
        <v>202</v>
      </c>
      <c r="B139" s="352"/>
      <c r="C139" s="92" t="s">
        <v>2</v>
      </c>
      <c r="D139" s="101" t="s">
        <v>109</v>
      </c>
      <c r="E139" s="101" t="s">
        <v>329</v>
      </c>
      <c r="F139" s="101" t="s">
        <v>48</v>
      </c>
      <c r="G139" s="95" t="s">
        <v>201</v>
      </c>
      <c r="H139" s="121"/>
      <c r="I139" s="69">
        <f t="shared" si="10"/>
        <v>1692.1</v>
      </c>
      <c r="J139" s="656">
        <f t="shared" si="10"/>
        <v>186.1</v>
      </c>
      <c r="K139" s="69">
        <f t="shared" si="10"/>
        <v>186.1</v>
      </c>
      <c r="L139" s="56"/>
      <c r="M139"/>
    </row>
    <row r="140" spans="1:15" ht="27" customHeight="1">
      <c r="A140" s="162" t="s">
        <v>51</v>
      </c>
      <c r="B140" s="352"/>
      <c r="C140" s="92" t="s">
        <v>2</v>
      </c>
      <c r="D140" s="101" t="s">
        <v>109</v>
      </c>
      <c r="E140" s="101" t="s">
        <v>329</v>
      </c>
      <c r="F140" s="101" t="s">
        <v>48</v>
      </c>
      <c r="G140" s="95" t="s">
        <v>201</v>
      </c>
      <c r="H140" s="121" t="s">
        <v>53</v>
      </c>
      <c r="I140" s="69">
        <v>1692.1</v>
      </c>
      <c r="J140" s="644">
        <v>186.1</v>
      </c>
      <c r="K140" s="69">
        <v>186.1</v>
      </c>
      <c r="L140" s="56"/>
      <c r="M140"/>
      <c r="O140" s="20"/>
    </row>
    <row r="141" spans="1:13" ht="72" customHeight="1">
      <c r="A141" s="423" t="s">
        <v>343</v>
      </c>
      <c r="B141" s="352"/>
      <c r="C141" s="92" t="s">
        <v>2</v>
      </c>
      <c r="D141" s="101" t="s">
        <v>153</v>
      </c>
      <c r="E141" s="101" t="s">
        <v>80</v>
      </c>
      <c r="F141" s="101" t="s">
        <v>79</v>
      </c>
      <c r="G141" s="95" t="s">
        <v>77</v>
      </c>
      <c r="H141" s="121"/>
      <c r="I141" s="69">
        <f aca="true" t="shared" si="11" ref="I141:K144">I142</f>
        <v>70</v>
      </c>
      <c r="J141" s="631">
        <f t="shared" si="11"/>
        <v>70</v>
      </c>
      <c r="K141" s="632">
        <f t="shared" si="11"/>
        <v>70</v>
      </c>
      <c r="L141"/>
      <c r="M141"/>
    </row>
    <row r="142" spans="1:13" ht="18.75" customHeight="1">
      <c r="A142" s="67" t="s">
        <v>328</v>
      </c>
      <c r="B142" s="352"/>
      <c r="C142" s="92" t="s">
        <v>2</v>
      </c>
      <c r="D142" s="101" t="s">
        <v>153</v>
      </c>
      <c r="E142" s="101" t="s">
        <v>329</v>
      </c>
      <c r="F142" s="101" t="s">
        <v>79</v>
      </c>
      <c r="G142" s="95" t="s">
        <v>77</v>
      </c>
      <c r="H142" s="121"/>
      <c r="I142" s="69">
        <f t="shared" si="11"/>
        <v>70</v>
      </c>
      <c r="J142" s="631">
        <f t="shared" si="11"/>
        <v>70</v>
      </c>
      <c r="K142" s="632">
        <f t="shared" si="11"/>
        <v>70</v>
      </c>
      <c r="L142"/>
      <c r="M142"/>
    </row>
    <row r="143" spans="1:13" ht="36.75" customHeight="1">
      <c r="A143" s="67" t="s">
        <v>354</v>
      </c>
      <c r="B143" s="352"/>
      <c r="C143" s="92" t="s">
        <v>2</v>
      </c>
      <c r="D143" s="101" t="s">
        <v>153</v>
      </c>
      <c r="E143" s="101" t="s">
        <v>329</v>
      </c>
      <c r="F143" s="101" t="s">
        <v>48</v>
      </c>
      <c r="G143" s="95" t="s">
        <v>77</v>
      </c>
      <c r="H143" s="121"/>
      <c r="I143" s="69">
        <f t="shared" si="11"/>
        <v>70</v>
      </c>
      <c r="J143" s="631">
        <f t="shared" si="11"/>
        <v>70</v>
      </c>
      <c r="K143" s="632">
        <f t="shared" si="11"/>
        <v>70</v>
      </c>
      <c r="L143"/>
      <c r="M143"/>
    </row>
    <row r="144" spans="1:13" ht="30" customHeight="1">
      <c r="A144" s="162" t="s">
        <v>152</v>
      </c>
      <c r="B144" s="352"/>
      <c r="C144" s="92" t="s">
        <v>2</v>
      </c>
      <c r="D144" s="101" t="s">
        <v>153</v>
      </c>
      <c r="E144" s="101" t="s">
        <v>329</v>
      </c>
      <c r="F144" s="101" t="s">
        <v>48</v>
      </c>
      <c r="G144" s="95" t="s">
        <v>154</v>
      </c>
      <c r="H144" s="121"/>
      <c r="I144" s="69">
        <f t="shared" si="11"/>
        <v>70</v>
      </c>
      <c r="J144" s="631">
        <f t="shared" si="11"/>
        <v>70</v>
      </c>
      <c r="K144" s="632">
        <f t="shared" si="11"/>
        <v>70</v>
      </c>
      <c r="L144"/>
      <c r="M144"/>
    </row>
    <row r="145" spans="1:13" ht="25.5" customHeight="1">
      <c r="A145" s="162" t="s">
        <v>51</v>
      </c>
      <c r="B145" s="352"/>
      <c r="C145" s="92" t="s">
        <v>2</v>
      </c>
      <c r="D145" s="101" t="s">
        <v>153</v>
      </c>
      <c r="E145" s="101" t="s">
        <v>329</v>
      </c>
      <c r="F145" s="101" t="s">
        <v>48</v>
      </c>
      <c r="G145" s="95" t="s">
        <v>154</v>
      </c>
      <c r="H145" s="121" t="s">
        <v>53</v>
      </c>
      <c r="I145" s="69">
        <v>70</v>
      </c>
      <c r="J145" s="633">
        <v>70</v>
      </c>
      <c r="K145" s="632">
        <v>70</v>
      </c>
      <c r="L145"/>
      <c r="M145"/>
    </row>
    <row r="146" spans="1:13" ht="28.5" customHeight="1">
      <c r="A146" s="60" t="s">
        <v>38</v>
      </c>
      <c r="B146" s="424"/>
      <c r="C146" s="70" t="s">
        <v>37</v>
      </c>
      <c r="D146" s="396"/>
      <c r="E146" s="396"/>
      <c r="F146" s="396"/>
      <c r="G146" s="397"/>
      <c r="H146" s="272"/>
      <c r="I146" s="1009">
        <f aca="true" t="shared" si="12" ref="I146:K150">I147</f>
        <v>96.7</v>
      </c>
      <c r="J146" s="691">
        <f t="shared" si="12"/>
        <v>40</v>
      </c>
      <c r="K146" s="119">
        <f t="shared" si="12"/>
        <v>40</v>
      </c>
      <c r="L146"/>
      <c r="M146"/>
    </row>
    <row r="147" spans="1:13" ht="25.5" customHeight="1">
      <c r="A147" s="215" t="s">
        <v>81</v>
      </c>
      <c r="B147" s="424"/>
      <c r="C147" s="62" t="s">
        <v>37</v>
      </c>
      <c r="D147" s="87" t="s">
        <v>50</v>
      </c>
      <c r="E147" s="87" t="s">
        <v>80</v>
      </c>
      <c r="F147" s="87" t="s">
        <v>79</v>
      </c>
      <c r="G147" s="88" t="s">
        <v>77</v>
      </c>
      <c r="H147" s="272"/>
      <c r="I147" s="69">
        <f t="shared" si="12"/>
        <v>96.7</v>
      </c>
      <c r="J147" s="644">
        <f t="shared" si="12"/>
        <v>40</v>
      </c>
      <c r="K147" s="69">
        <f t="shared" si="12"/>
        <v>40</v>
      </c>
      <c r="L147"/>
      <c r="M147"/>
    </row>
    <row r="148" spans="1:13" ht="17.25" customHeight="1">
      <c r="A148" s="61" t="s">
        <v>78</v>
      </c>
      <c r="B148" s="424"/>
      <c r="C148" s="62" t="s">
        <v>37</v>
      </c>
      <c r="D148" s="105" t="s">
        <v>50</v>
      </c>
      <c r="E148" s="105" t="s">
        <v>49</v>
      </c>
      <c r="F148" s="105" t="s">
        <v>79</v>
      </c>
      <c r="G148" s="106" t="s">
        <v>77</v>
      </c>
      <c r="H148" s="272"/>
      <c r="I148" s="69">
        <f t="shared" si="12"/>
        <v>96.7</v>
      </c>
      <c r="J148" s="644">
        <f t="shared" si="12"/>
        <v>40</v>
      </c>
      <c r="K148" s="69">
        <f t="shared" si="12"/>
        <v>40</v>
      </c>
      <c r="L148"/>
      <c r="M148"/>
    </row>
    <row r="149" spans="1:13" ht="16.5" customHeight="1">
      <c r="A149" s="61" t="s">
        <v>78</v>
      </c>
      <c r="B149" s="424"/>
      <c r="C149" s="62" t="s">
        <v>37</v>
      </c>
      <c r="D149" s="101" t="s">
        <v>50</v>
      </c>
      <c r="E149" s="101" t="s">
        <v>49</v>
      </c>
      <c r="F149" s="101" t="s">
        <v>48</v>
      </c>
      <c r="G149" s="102" t="s">
        <v>77</v>
      </c>
      <c r="H149" s="121"/>
      <c r="I149" s="69">
        <f t="shared" si="12"/>
        <v>96.7</v>
      </c>
      <c r="J149" s="644">
        <f t="shared" si="12"/>
        <v>40</v>
      </c>
      <c r="K149" s="69">
        <f t="shared" si="12"/>
        <v>40</v>
      </c>
      <c r="L149"/>
      <c r="M149"/>
    </row>
    <row r="150" spans="1:13" ht="37.5" customHeight="1">
      <c r="A150" s="83" t="s">
        <v>158</v>
      </c>
      <c r="B150" s="424"/>
      <c r="C150" s="62" t="s">
        <v>37</v>
      </c>
      <c r="D150" s="101" t="s">
        <v>50</v>
      </c>
      <c r="E150" s="101" t="s">
        <v>49</v>
      </c>
      <c r="F150" s="101" t="s">
        <v>48</v>
      </c>
      <c r="G150" s="102" t="s">
        <v>73</v>
      </c>
      <c r="H150" s="121"/>
      <c r="I150" s="69">
        <f t="shared" si="12"/>
        <v>96.7</v>
      </c>
      <c r="J150" s="644">
        <f t="shared" si="12"/>
        <v>40</v>
      </c>
      <c r="K150" s="846">
        <f t="shared" si="12"/>
        <v>40</v>
      </c>
      <c r="L150"/>
      <c r="M150"/>
    </row>
    <row r="151" spans="1:13" ht="28.5" customHeight="1" thickBot="1">
      <c r="A151" s="215" t="s">
        <v>61</v>
      </c>
      <c r="B151" s="424"/>
      <c r="C151" s="62" t="s">
        <v>37</v>
      </c>
      <c r="D151" s="101" t="s">
        <v>50</v>
      </c>
      <c r="E151" s="101" t="s">
        <v>49</v>
      </c>
      <c r="F151" s="101" t="s">
        <v>48</v>
      </c>
      <c r="G151" s="102" t="s">
        <v>73</v>
      </c>
      <c r="H151" s="121" t="s">
        <v>53</v>
      </c>
      <c r="I151" s="248">
        <v>96.7</v>
      </c>
      <c r="J151" s="843">
        <v>40</v>
      </c>
      <c r="K151" s="1010">
        <v>40</v>
      </c>
      <c r="L151"/>
      <c r="M151"/>
    </row>
    <row r="152" spans="1:13" s="33" customFormat="1" ht="20.25" customHeight="1" thickBot="1">
      <c r="A152" s="425" t="s">
        <v>134</v>
      </c>
      <c r="B152" s="426" t="s">
        <v>211</v>
      </c>
      <c r="C152" s="427"/>
      <c r="D152" s="428"/>
      <c r="E152" s="429"/>
      <c r="F152" s="429"/>
      <c r="G152" s="429"/>
      <c r="H152" s="430"/>
      <c r="I152" s="1032">
        <f>I153+I167+I189</f>
        <v>8075.900000000001</v>
      </c>
      <c r="J152" s="1032">
        <f>J153+J167+J189</f>
        <v>2685.1</v>
      </c>
      <c r="K152" s="1032">
        <f>K153+K167+K189</f>
        <v>2405.5</v>
      </c>
      <c r="L152" s="169"/>
      <c r="M152" s="169"/>
    </row>
    <row r="153" spans="1:13" s="2" customFormat="1" ht="15" customHeight="1">
      <c r="A153" s="411" t="s">
        <v>31</v>
      </c>
      <c r="B153" s="411"/>
      <c r="C153" s="412" t="s">
        <v>30</v>
      </c>
      <c r="D153" s="374"/>
      <c r="E153" s="375"/>
      <c r="F153" s="375"/>
      <c r="G153" s="376"/>
      <c r="H153" s="377"/>
      <c r="I153" s="885">
        <f aca="true" t="shared" si="13" ref="I153:K155">I154</f>
        <v>463.20000000000005</v>
      </c>
      <c r="J153" s="1002">
        <f t="shared" si="13"/>
        <v>436.70000000000005</v>
      </c>
      <c r="K153" s="885">
        <f t="shared" si="13"/>
        <v>450.8</v>
      </c>
      <c r="L153" s="157"/>
      <c r="M153" s="157"/>
    </row>
    <row r="154" spans="1:11" ht="29.25" customHeight="1">
      <c r="A154" s="79" t="s">
        <v>81</v>
      </c>
      <c r="B154" s="413"/>
      <c r="C154" s="432" t="s">
        <v>30</v>
      </c>
      <c r="D154" s="107" t="s">
        <v>50</v>
      </c>
      <c r="E154" s="105" t="s">
        <v>80</v>
      </c>
      <c r="F154" s="105" t="s">
        <v>79</v>
      </c>
      <c r="G154" s="106" t="s">
        <v>77</v>
      </c>
      <c r="H154" s="433"/>
      <c r="I154" s="69">
        <f t="shared" si="13"/>
        <v>463.20000000000005</v>
      </c>
      <c r="J154" s="644">
        <f t="shared" si="13"/>
        <v>436.70000000000005</v>
      </c>
      <c r="K154" s="69">
        <f t="shared" si="13"/>
        <v>450.8</v>
      </c>
    </row>
    <row r="155" spans="1:11" ht="14.25" customHeight="1">
      <c r="A155" s="61" t="s">
        <v>78</v>
      </c>
      <c r="B155" s="413"/>
      <c r="C155" s="168" t="s">
        <v>30</v>
      </c>
      <c r="D155" s="107" t="s">
        <v>50</v>
      </c>
      <c r="E155" s="105" t="s">
        <v>49</v>
      </c>
      <c r="F155" s="105" t="s">
        <v>79</v>
      </c>
      <c r="G155" s="106" t="s">
        <v>77</v>
      </c>
      <c r="H155" s="168"/>
      <c r="I155" s="69">
        <f t="shared" si="13"/>
        <v>463.20000000000005</v>
      </c>
      <c r="J155" s="644">
        <f t="shared" si="13"/>
        <v>436.70000000000005</v>
      </c>
      <c r="K155" s="69">
        <f t="shared" si="13"/>
        <v>450.8</v>
      </c>
    </row>
    <row r="156" spans="1:11" ht="15" customHeight="1">
      <c r="A156" s="61" t="s">
        <v>78</v>
      </c>
      <c r="B156" s="413"/>
      <c r="C156" s="168" t="s">
        <v>30</v>
      </c>
      <c r="D156" s="107" t="s">
        <v>50</v>
      </c>
      <c r="E156" s="105" t="s">
        <v>49</v>
      </c>
      <c r="F156" s="105" t="s">
        <v>48</v>
      </c>
      <c r="G156" s="106" t="s">
        <v>77</v>
      </c>
      <c r="H156" s="168"/>
      <c r="I156" s="69">
        <f>I158+I160+I164+I166</f>
        <v>463.20000000000005</v>
      </c>
      <c r="J156" s="644">
        <f>J158+J160+J164+J166</f>
        <v>436.70000000000005</v>
      </c>
      <c r="K156" s="69">
        <f>K157+K159+K163</f>
        <v>450.8</v>
      </c>
    </row>
    <row r="157" spans="1:11" ht="38.25" customHeight="1">
      <c r="A157" s="413" t="s">
        <v>133</v>
      </c>
      <c r="B157" s="413"/>
      <c r="C157" s="168" t="s">
        <v>30</v>
      </c>
      <c r="D157" s="107" t="s">
        <v>50</v>
      </c>
      <c r="E157" s="105" t="s">
        <v>49</v>
      </c>
      <c r="F157" s="105" t="s">
        <v>48</v>
      </c>
      <c r="G157" s="106" t="s">
        <v>72</v>
      </c>
      <c r="H157" s="168"/>
      <c r="I157" s="92" t="str">
        <f>I158</f>
        <v>83,0</v>
      </c>
      <c r="J157" s="644">
        <f>J158</f>
        <v>83</v>
      </c>
      <c r="K157" s="69">
        <f>K158</f>
        <v>83</v>
      </c>
    </row>
    <row r="158" spans="1:11" ht="27" customHeight="1">
      <c r="A158" s="61" t="s">
        <v>61</v>
      </c>
      <c r="B158" s="413"/>
      <c r="C158" s="168" t="s">
        <v>30</v>
      </c>
      <c r="D158" s="107" t="s">
        <v>50</v>
      </c>
      <c r="E158" s="105" t="s">
        <v>49</v>
      </c>
      <c r="F158" s="105" t="s">
        <v>48</v>
      </c>
      <c r="G158" s="106" t="s">
        <v>72</v>
      </c>
      <c r="H158" s="168" t="s">
        <v>53</v>
      </c>
      <c r="I158" s="75" t="s">
        <v>210</v>
      </c>
      <c r="J158" s="644">
        <v>83</v>
      </c>
      <c r="K158" s="69">
        <v>83</v>
      </c>
    </row>
    <row r="159" spans="1:11" ht="27" customHeight="1">
      <c r="A159" s="413" t="s">
        <v>187</v>
      </c>
      <c r="B159" s="413"/>
      <c r="C159" s="168" t="s">
        <v>30</v>
      </c>
      <c r="D159" s="385" t="s">
        <v>50</v>
      </c>
      <c r="E159" s="386" t="s">
        <v>49</v>
      </c>
      <c r="F159" s="386" t="s">
        <v>48</v>
      </c>
      <c r="G159" s="387" t="s">
        <v>71</v>
      </c>
      <c r="H159" s="168"/>
      <c r="I159" s="69">
        <f>I160</f>
        <v>163.1</v>
      </c>
      <c r="J159" s="690">
        <f>J160</f>
        <v>127.9</v>
      </c>
      <c r="K159" s="69">
        <f>K160</f>
        <v>133</v>
      </c>
    </row>
    <row r="160" spans="1:11" ht="24.75" customHeight="1">
      <c r="A160" s="61" t="s">
        <v>61</v>
      </c>
      <c r="B160" s="413"/>
      <c r="C160" s="168" t="s">
        <v>30</v>
      </c>
      <c r="D160" s="385" t="s">
        <v>50</v>
      </c>
      <c r="E160" s="386" t="s">
        <v>49</v>
      </c>
      <c r="F160" s="386" t="s">
        <v>48</v>
      </c>
      <c r="G160" s="387" t="s">
        <v>71</v>
      </c>
      <c r="H160" s="168" t="s">
        <v>53</v>
      </c>
      <c r="I160" s="114">
        <v>163.1</v>
      </c>
      <c r="J160" s="690">
        <v>127.9</v>
      </c>
      <c r="K160" s="69">
        <v>133</v>
      </c>
    </row>
    <row r="161" spans="1:11" ht="34.5" customHeight="1" hidden="1">
      <c r="A161" s="434"/>
      <c r="B161" s="413"/>
      <c r="C161" s="192"/>
      <c r="D161" s="435"/>
      <c r="E161" s="436"/>
      <c r="F161" s="436"/>
      <c r="G161" s="437"/>
      <c r="H161" s="192"/>
      <c r="I161" s="818"/>
      <c r="J161" s="1011"/>
      <c r="K161" s="1012"/>
    </row>
    <row r="162" spans="1:11" ht="36" customHeight="1" hidden="1">
      <c r="A162" s="434"/>
      <c r="B162" s="413"/>
      <c r="C162" s="192"/>
      <c r="D162" s="435"/>
      <c r="E162" s="436"/>
      <c r="F162" s="436"/>
      <c r="G162" s="437"/>
      <c r="H162" s="192"/>
      <c r="I162" s="1013"/>
      <c r="J162" s="1011"/>
      <c r="K162" s="1012"/>
    </row>
    <row r="163" spans="1:11" ht="36" customHeight="1">
      <c r="A163" s="239" t="s">
        <v>280</v>
      </c>
      <c r="B163" s="83"/>
      <c r="C163" s="121" t="s">
        <v>30</v>
      </c>
      <c r="D163" s="100" t="s">
        <v>50</v>
      </c>
      <c r="E163" s="101" t="s">
        <v>49</v>
      </c>
      <c r="F163" s="101" t="s">
        <v>48</v>
      </c>
      <c r="G163" s="71" t="s">
        <v>279</v>
      </c>
      <c r="H163" s="121"/>
      <c r="I163" s="69">
        <f>I164</f>
        <v>216</v>
      </c>
      <c r="J163" s="816">
        <f>J164</f>
        <v>225.8</v>
      </c>
      <c r="K163" s="69">
        <f>K164</f>
        <v>234.8</v>
      </c>
    </row>
    <row r="164" spans="1:11" ht="25.5" customHeight="1">
      <c r="A164" s="67" t="s">
        <v>61</v>
      </c>
      <c r="B164" s="83"/>
      <c r="C164" s="121" t="s">
        <v>30</v>
      </c>
      <c r="D164" s="100" t="s">
        <v>50</v>
      </c>
      <c r="E164" s="101" t="s">
        <v>49</v>
      </c>
      <c r="F164" s="101" t="s">
        <v>48</v>
      </c>
      <c r="G164" s="102" t="s">
        <v>279</v>
      </c>
      <c r="H164" s="121" t="s">
        <v>53</v>
      </c>
      <c r="I164" s="69">
        <v>216</v>
      </c>
      <c r="J164" s="816">
        <v>225.8</v>
      </c>
      <c r="K164" s="69">
        <v>234.8</v>
      </c>
    </row>
    <row r="165" spans="1:11" ht="19.5" customHeight="1">
      <c r="A165" s="67" t="s">
        <v>275</v>
      </c>
      <c r="B165" s="83"/>
      <c r="C165" s="121" t="s">
        <v>30</v>
      </c>
      <c r="D165" s="100" t="s">
        <v>50</v>
      </c>
      <c r="E165" s="101" t="s">
        <v>49</v>
      </c>
      <c r="F165" s="101" t="s">
        <v>48</v>
      </c>
      <c r="G165" s="102" t="s">
        <v>305</v>
      </c>
      <c r="H165" s="121"/>
      <c r="I165" s="69">
        <f>I166</f>
        <v>1.1</v>
      </c>
      <c r="J165" s="816">
        <f>J166</f>
        <v>0</v>
      </c>
      <c r="K165" s="69">
        <f>K166</f>
        <v>0</v>
      </c>
    </row>
    <row r="166" spans="1:11" ht="19.5" customHeight="1">
      <c r="A166" s="67" t="s">
        <v>304</v>
      </c>
      <c r="B166" s="83"/>
      <c r="C166" s="121" t="s">
        <v>30</v>
      </c>
      <c r="D166" s="100" t="s">
        <v>50</v>
      </c>
      <c r="E166" s="101" t="s">
        <v>49</v>
      </c>
      <c r="F166" s="101" t="s">
        <v>48</v>
      </c>
      <c r="G166" s="102" t="s">
        <v>305</v>
      </c>
      <c r="H166" s="121" t="s">
        <v>276</v>
      </c>
      <c r="I166" s="69">
        <v>1.1</v>
      </c>
      <c r="J166" s="816">
        <v>0</v>
      </c>
      <c r="K166" s="69">
        <v>0</v>
      </c>
    </row>
    <row r="167" spans="1:13" s="2" customFormat="1" ht="17.25" customHeight="1">
      <c r="A167" s="120" t="s">
        <v>33</v>
      </c>
      <c r="B167" s="120"/>
      <c r="C167" s="438" t="s">
        <v>32</v>
      </c>
      <c r="D167" s="126"/>
      <c r="E167" s="127"/>
      <c r="F167" s="127"/>
      <c r="G167" s="128"/>
      <c r="H167" s="438"/>
      <c r="I167" s="119">
        <f>I168+I173+I178</f>
        <v>2192.8</v>
      </c>
      <c r="J167" s="691">
        <f>J168+J173+J178</f>
        <v>657.3</v>
      </c>
      <c r="K167" s="119">
        <f>K173+K178</f>
        <v>534.3</v>
      </c>
      <c r="L167" s="157"/>
      <c r="M167" s="157"/>
    </row>
    <row r="168" spans="1:13" s="2" customFormat="1" ht="87.75" customHeight="1">
      <c r="A168" s="130" t="s">
        <v>355</v>
      </c>
      <c r="B168" s="120"/>
      <c r="C168" s="121" t="s">
        <v>32</v>
      </c>
      <c r="D168" s="100" t="s">
        <v>48</v>
      </c>
      <c r="E168" s="101" t="s">
        <v>80</v>
      </c>
      <c r="F168" s="101" t="s">
        <v>79</v>
      </c>
      <c r="G168" s="102" t="s">
        <v>77</v>
      </c>
      <c r="H168" s="121"/>
      <c r="I168" s="111">
        <f aca="true" t="shared" si="14" ref="I168:K171">I169</f>
        <v>1106.9</v>
      </c>
      <c r="J168" s="847">
        <f t="shared" si="14"/>
        <v>123</v>
      </c>
      <c r="K168" s="111">
        <f t="shared" si="14"/>
        <v>0</v>
      </c>
      <c r="L168" s="157"/>
      <c r="M168" s="157"/>
    </row>
    <row r="169" spans="1:13" s="2" customFormat="1" ht="22.5" customHeight="1">
      <c r="A169" s="131" t="s">
        <v>328</v>
      </c>
      <c r="B169" s="120"/>
      <c r="C169" s="121" t="s">
        <v>32</v>
      </c>
      <c r="D169" s="100" t="s">
        <v>48</v>
      </c>
      <c r="E169" s="101" t="s">
        <v>329</v>
      </c>
      <c r="F169" s="101" t="s">
        <v>79</v>
      </c>
      <c r="G169" s="102" t="s">
        <v>77</v>
      </c>
      <c r="H169" s="121"/>
      <c r="I169" s="111">
        <f t="shared" si="14"/>
        <v>1106.9</v>
      </c>
      <c r="J169" s="847">
        <f t="shared" si="14"/>
        <v>123</v>
      </c>
      <c r="K169" s="111">
        <f t="shared" si="14"/>
        <v>0</v>
      </c>
      <c r="L169" s="157"/>
      <c r="M169" s="157"/>
    </row>
    <row r="170" spans="1:13" s="2" customFormat="1" ht="35.25" customHeight="1">
      <c r="A170" s="67" t="s">
        <v>392</v>
      </c>
      <c r="B170" s="120"/>
      <c r="C170" s="121" t="s">
        <v>32</v>
      </c>
      <c r="D170" s="100" t="s">
        <v>48</v>
      </c>
      <c r="E170" s="101" t="s">
        <v>329</v>
      </c>
      <c r="F170" s="101" t="s">
        <v>48</v>
      </c>
      <c r="G170" s="102" t="s">
        <v>77</v>
      </c>
      <c r="H170" s="121"/>
      <c r="I170" s="111">
        <f>I171</f>
        <v>1106.9</v>
      </c>
      <c r="J170" s="847">
        <f t="shared" si="14"/>
        <v>123</v>
      </c>
      <c r="K170" s="111">
        <f t="shared" si="14"/>
        <v>0</v>
      </c>
      <c r="L170" s="157"/>
      <c r="M170" s="157"/>
    </row>
    <row r="171" spans="1:13" s="2" customFormat="1" ht="49.5" customHeight="1">
      <c r="A171" s="67" t="s">
        <v>393</v>
      </c>
      <c r="B171" s="120"/>
      <c r="C171" s="121" t="s">
        <v>32</v>
      </c>
      <c r="D171" s="100" t="s">
        <v>48</v>
      </c>
      <c r="E171" s="101" t="s">
        <v>329</v>
      </c>
      <c r="F171" s="101" t="s">
        <v>48</v>
      </c>
      <c r="G171" s="102" t="s">
        <v>379</v>
      </c>
      <c r="H171" s="121"/>
      <c r="I171" s="69">
        <f t="shared" si="14"/>
        <v>1106.9</v>
      </c>
      <c r="J171" s="644">
        <f t="shared" si="14"/>
        <v>123</v>
      </c>
      <c r="K171" s="69">
        <f t="shared" si="14"/>
        <v>0</v>
      </c>
      <c r="L171" s="157"/>
      <c r="M171" s="157"/>
    </row>
    <row r="172" spans="1:13" s="2" customFormat="1" ht="27" customHeight="1">
      <c r="A172" s="67" t="s">
        <v>51</v>
      </c>
      <c r="B172" s="120"/>
      <c r="C172" s="121" t="s">
        <v>32</v>
      </c>
      <c r="D172" s="100" t="s">
        <v>48</v>
      </c>
      <c r="E172" s="101" t="s">
        <v>329</v>
      </c>
      <c r="F172" s="101" t="s">
        <v>48</v>
      </c>
      <c r="G172" s="102" t="s">
        <v>379</v>
      </c>
      <c r="H172" s="121" t="s">
        <v>53</v>
      </c>
      <c r="I172" s="69">
        <v>1106.9</v>
      </c>
      <c r="J172" s="644">
        <v>123</v>
      </c>
      <c r="K172" s="69">
        <v>0</v>
      </c>
      <c r="L172" s="157"/>
      <c r="M172" s="157"/>
    </row>
    <row r="173" spans="1:13" s="2" customFormat="1" ht="87.75" customHeight="1">
      <c r="A173" s="130" t="s">
        <v>341</v>
      </c>
      <c r="B173" s="120"/>
      <c r="C173" s="121" t="s">
        <v>32</v>
      </c>
      <c r="D173" s="100" t="s">
        <v>107</v>
      </c>
      <c r="E173" s="101" t="s">
        <v>80</v>
      </c>
      <c r="F173" s="101" t="s">
        <v>79</v>
      </c>
      <c r="G173" s="102" t="s">
        <v>77</v>
      </c>
      <c r="H173" s="438"/>
      <c r="I173" s="69">
        <f aca="true" t="shared" si="15" ref="I173:K176">I174</f>
        <v>779.8</v>
      </c>
      <c r="J173" s="939">
        <f t="shared" si="15"/>
        <v>514.3</v>
      </c>
      <c r="K173" s="351">
        <f t="shared" si="15"/>
        <v>514.3</v>
      </c>
      <c r="L173" s="157"/>
      <c r="M173" s="157"/>
    </row>
    <row r="174" spans="1:13" s="2" customFormat="1" ht="21" customHeight="1">
      <c r="A174" s="131" t="s">
        <v>328</v>
      </c>
      <c r="B174" s="120"/>
      <c r="C174" s="121" t="s">
        <v>32</v>
      </c>
      <c r="D174" s="100" t="s">
        <v>107</v>
      </c>
      <c r="E174" s="101" t="s">
        <v>329</v>
      </c>
      <c r="F174" s="101" t="s">
        <v>79</v>
      </c>
      <c r="G174" s="102" t="s">
        <v>77</v>
      </c>
      <c r="H174" s="438"/>
      <c r="I174" s="69">
        <f t="shared" si="15"/>
        <v>779.8</v>
      </c>
      <c r="J174" s="939">
        <f t="shared" si="15"/>
        <v>514.3</v>
      </c>
      <c r="K174" s="351">
        <f t="shared" si="15"/>
        <v>514.3</v>
      </c>
      <c r="L174" s="157"/>
      <c r="M174" s="157"/>
    </row>
    <row r="175" spans="1:13" s="2" customFormat="1" ht="53.25" customHeight="1">
      <c r="A175" s="67" t="s">
        <v>331</v>
      </c>
      <c r="B175" s="120"/>
      <c r="C175" s="121" t="s">
        <v>32</v>
      </c>
      <c r="D175" s="100" t="s">
        <v>107</v>
      </c>
      <c r="E175" s="101" t="s">
        <v>329</v>
      </c>
      <c r="F175" s="101" t="s">
        <v>48</v>
      </c>
      <c r="G175" s="241" t="s">
        <v>77</v>
      </c>
      <c r="H175" s="438"/>
      <c r="I175" s="69">
        <f t="shared" si="15"/>
        <v>779.8</v>
      </c>
      <c r="J175" s="939">
        <f t="shared" si="15"/>
        <v>514.3</v>
      </c>
      <c r="K175" s="351">
        <f t="shared" si="15"/>
        <v>514.3</v>
      </c>
      <c r="L175" s="157"/>
      <c r="M175" s="157"/>
    </row>
    <row r="176" spans="1:15" s="2" customFormat="1" ht="74.25" customHeight="1">
      <c r="A176" s="67" t="s">
        <v>160</v>
      </c>
      <c r="B176" s="120"/>
      <c r="C176" s="121" t="s">
        <v>32</v>
      </c>
      <c r="D176" s="100" t="s">
        <v>107</v>
      </c>
      <c r="E176" s="101" t="s">
        <v>329</v>
      </c>
      <c r="F176" s="101" t="s">
        <v>48</v>
      </c>
      <c r="G176" s="439" t="s">
        <v>170</v>
      </c>
      <c r="H176" s="438"/>
      <c r="I176" s="69">
        <f t="shared" si="15"/>
        <v>779.8</v>
      </c>
      <c r="J176" s="939">
        <f t="shared" si="15"/>
        <v>514.3</v>
      </c>
      <c r="K176" s="351">
        <f t="shared" si="15"/>
        <v>514.3</v>
      </c>
      <c r="L176" s="157"/>
      <c r="M176" s="157"/>
      <c r="O176" s="3"/>
    </row>
    <row r="177" spans="1:13" s="2" customFormat="1" ht="26.25" customHeight="1">
      <c r="A177" s="67" t="s">
        <v>51</v>
      </c>
      <c r="B177" s="120"/>
      <c r="C177" s="121" t="s">
        <v>32</v>
      </c>
      <c r="D177" s="100" t="s">
        <v>107</v>
      </c>
      <c r="E177" s="101" t="s">
        <v>329</v>
      </c>
      <c r="F177" s="101" t="s">
        <v>48</v>
      </c>
      <c r="G177" s="102" t="s">
        <v>170</v>
      </c>
      <c r="H177" s="121" t="s">
        <v>53</v>
      </c>
      <c r="I177" s="69">
        <v>779.8</v>
      </c>
      <c r="J177" s="939">
        <v>514.3</v>
      </c>
      <c r="K177" s="351">
        <v>514.3</v>
      </c>
      <c r="L177" s="157"/>
      <c r="M177" s="157"/>
    </row>
    <row r="178" spans="1:13" ht="27" customHeight="1">
      <c r="A178" s="118" t="s">
        <v>81</v>
      </c>
      <c r="B178" s="706"/>
      <c r="C178" s="440" t="s">
        <v>32</v>
      </c>
      <c r="D178" s="132" t="s">
        <v>50</v>
      </c>
      <c r="E178" s="133" t="s">
        <v>80</v>
      </c>
      <c r="F178" s="133" t="s">
        <v>79</v>
      </c>
      <c r="G178" s="134" t="s">
        <v>77</v>
      </c>
      <c r="H178" s="440"/>
      <c r="I178" s="119">
        <f aca="true" t="shared" si="16" ref="I178:K179">I179</f>
        <v>306.1</v>
      </c>
      <c r="J178" s="786">
        <f t="shared" si="16"/>
        <v>20</v>
      </c>
      <c r="K178" s="129">
        <f t="shared" si="16"/>
        <v>20</v>
      </c>
      <c r="L178"/>
      <c r="M178"/>
    </row>
    <row r="179" spans="1:13" ht="15.75" customHeight="1">
      <c r="A179" s="67" t="s">
        <v>78</v>
      </c>
      <c r="B179" s="706"/>
      <c r="C179" s="121" t="s">
        <v>32</v>
      </c>
      <c r="D179" s="100" t="s">
        <v>50</v>
      </c>
      <c r="E179" s="101" t="s">
        <v>49</v>
      </c>
      <c r="F179" s="101" t="s">
        <v>79</v>
      </c>
      <c r="G179" s="102" t="s">
        <v>77</v>
      </c>
      <c r="H179" s="121"/>
      <c r="I179" s="69">
        <f t="shared" si="16"/>
        <v>306.1</v>
      </c>
      <c r="J179" s="644">
        <f t="shared" si="16"/>
        <v>20</v>
      </c>
      <c r="K179" s="69">
        <f t="shared" si="16"/>
        <v>20</v>
      </c>
      <c r="L179"/>
      <c r="M179"/>
    </row>
    <row r="180" spans="1:13" ht="12" customHeight="1">
      <c r="A180" s="67" t="s">
        <v>78</v>
      </c>
      <c r="B180" s="706"/>
      <c r="C180" s="121" t="s">
        <v>32</v>
      </c>
      <c r="D180" s="100" t="s">
        <v>50</v>
      </c>
      <c r="E180" s="101" t="s">
        <v>49</v>
      </c>
      <c r="F180" s="101" t="s">
        <v>48</v>
      </c>
      <c r="G180" s="102" t="s">
        <v>77</v>
      </c>
      <c r="H180" s="121"/>
      <c r="I180" s="99">
        <f>I182+I186+I188</f>
        <v>306.1</v>
      </c>
      <c r="J180" s="644">
        <f>J181</f>
        <v>20</v>
      </c>
      <c r="K180" s="69">
        <f>K181</f>
        <v>20</v>
      </c>
      <c r="L180"/>
      <c r="M180"/>
    </row>
    <row r="181" spans="1:13" ht="38.25" customHeight="1">
      <c r="A181" s="83" t="s">
        <v>161</v>
      </c>
      <c r="B181" s="83"/>
      <c r="C181" s="121" t="s">
        <v>32</v>
      </c>
      <c r="D181" s="100" t="s">
        <v>50</v>
      </c>
      <c r="E181" s="101" t="s">
        <v>49</v>
      </c>
      <c r="F181" s="101" t="s">
        <v>48</v>
      </c>
      <c r="G181" s="71" t="s">
        <v>162</v>
      </c>
      <c r="H181" s="121"/>
      <c r="I181" s="69">
        <f>I182</f>
        <v>39</v>
      </c>
      <c r="J181" s="644">
        <f>J182</f>
        <v>20</v>
      </c>
      <c r="K181" s="69">
        <f>K182</f>
        <v>20</v>
      </c>
      <c r="L181" s="175"/>
      <c r="M181"/>
    </row>
    <row r="182" spans="1:13" ht="23.25" customHeight="1">
      <c r="A182" s="67" t="s">
        <v>61</v>
      </c>
      <c r="B182" s="83"/>
      <c r="C182" s="121" t="s">
        <v>32</v>
      </c>
      <c r="D182" s="100" t="s">
        <v>50</v>
      </c>
      <c r="E182" s="101" t="s">
        <v>49</v>
      </c>
      <c r="F182" s="101" t="s">
        <v>48</v>
      </c>
      <c r="G182" s="102" t="s">
        <v>162</v>
      </c>
      <c r="H182" s="121" t="s">
        <v>53</v>
      </c>
      <c r="I182" s="69">
        <v>39</v>
      </c>
      <c r="J182" s="644">
        <v>20</v>
      </c>
      <c r="K182" s="69">
        <v>20</v>
      </c>
      <c r="L182" s="175"/>
      <c r="M182"/>
    </row>
    <row r="183" spans="1:15" ht="0.75" customHeight="1" hidden="1">
      <c r="A183" s="348" t="s">
        <v>275</v>
      </c>
      <c r="B183" s="83"/>
      <c r="C183" s="121" t="s">
        <v>32</v>
      </c>
      <c r="D183" s="100" t="s">
        <v>50</v>
      </c>
      <c r="E183" s="101" t="s">
        <v>49</v>
      </c>
      <c r="F183" s="101" t="s">
        <v>48</v>
      </c>
      <c r="G183" s="102" t="s">
        <v>168</v>
      </c>
      <c r="H183" s="121"/>
      <c r="I183" s="69">
        <f>I184</f>
        <v>0</v>
      </c>
      <c r="J183" s="644">
        <f>J184</f>
        <v>0</v>
      </c>
      <c r="K183" s="69">
        <v>0</v>
      </c>
      <c r="L183" s="679"/>
      <c r="M183" s="56"/>
      <c r="O183" s="672"/>
    </row>
    <row r="184" spans="1:13" ht="22.5" customHeight="1" hidden="1">
      <c r="A184" s="239" t="s">
        <v>57</v>
      </c>
      <c r="B184" s="83"/>
      <c r="C184" s="121" t="s">
        <v>32</v>
      </c>
      <c r="D184" s="100" t="s">
        <v>50</v>
      </c>
      <c r="E184" s="101" t="s">
        <v>49</v>
      </c>
      <c r="F184" s="101" t="s">
        <v>48</v>
      </c>
      <c r="G184" s="102" t="s">
        <v>168</v>
      </c>
      <c r="H184" s="121" t="s">
        <v>276</v>
      </c>
      <c r="I184" s="69"/>
      <c r="J184" s="644">
        <v>0</v>
      </c>
      <c r="K184" s="69">
        <v>0</v>
      </c>
      <c r="L184" s="679"/>
      <c r="M184" s="56"/>
    </row>
    <row r="185" spans="1:13" ht="38.25" customHeight="1">
      <c r="A185" s="889" t="s">
        <v>407</v>
      </c>
      <c r="B185" s="83"/>
      <c r="C185" s="121" t="s">
        <v>32</v>
      </c>
      <c r="D185" s="100" t="s">
        <v>50</v>
      </c>
      <c r="E185" s="101" t="s">
        <v>49</v>
      </c>
      <c r="F185" s="101" t="s">
        <v>48</v>
      </c>
      <c r="G185" s="102" t="s">
        <v>397</v>
      </c>
      <c r="H185" s="121"/>
      <c r="I185" s="69">
        <f>I186</f>
        <v>96.1</v>
      </c>
      <c r="J185" s="644">
        <f>J186</f>
        <v>0</v>
      </c>
      <c r="K185" s="69">
        <f>K186</f>
        <v>0</v>
      </c>
      <c r="L185" s="679"/>
      <c r="M185" s="56"/>
    </row>
    <row r="186" spans="1:13" ht="29.25" customHeight="1">
      <c r="A186" s="350" t="s">
        <v>61</v>
      </c>
      <c r="B186" s="83"/>
      <c r="C186" s="121" t="s">
        <v>32</v>
      </c>
      <c r="D186" s="100" t="s">
        <v>50</v>
      </c>
      <c r="E186" s="101" t="s">
        <v>49</v>
      </c>
      <c r="F186" s="101" t="s">
        <v>48</v>
      </c>
      <c r="G186" s="102" t="s">
        <v>397</v>
      </c>
      <c r="H186" s="121" t="s">
        <v>53</v>
      </c>
      <c r="I186" s="69">
        <v>96.1</v>
      </c>
      <c r="J186" s="644">
        <v>0</v>
      </c>
      <c r="K186" s="69">
        <v>0</v>
      </c>
      <c r="L186" s="679"/>
      <c r="M186" s="56"/>
    </row>
    <row r="187" spans="1:13" ht="26.25" customHeight="1">
      <c r="A187" s="889" t="s">
        <v>402</v>
      </c>
      <c r="B187" s="83"/>
      <c r="C187" s="121" t="s">
        <v>32</v>
      </c>
      <c r="D187" s="100" t="s">
        <v>50</v>
      </c>
      <c r="E187" s="101" t="s">
        <v>49</v>
      </c>
      <c r="F187" s="101" t="s">
        <v>48</v>
      </c>
      <c r="G187" s="102" t="s">
        <v>403</v>
      </c>
      <c r="H187" s="121"/>
      <c r="I187" s="69">
        <f>I188</f>
        <v>171</v>
      </c>
      <c r="J187" s="644">
        <f>J188</f>
        <v>0</v>
      </c>
      <c r="K187" s="69">
        <f>K188</f>
        <v>0</v>
      </c>
      <c r="L187" s="679"/>
      <c r="M187" s="56"/>
    </row>
    <row r="188" spans="1:13" ht="26.25" customHeight="1">
      <c r="A188" s="242" t="s">
        <v>61</v>
      </c>
      <c r="B188" s="83"/>
      <c r="C188" s="121" t="s">
        <v>32</v>
      </c>
      <c r="D188" s="100" t="s">
        <v>50</v>
      </c>
      <c r="E188" s="101" t="s">
        <v>49</v>
      </c>
      <c r="F188" s="101" t="s">
        <v>48</v>
      </c>
      <c r="G188" s="102" t="s">
        <v>403</v>
      </c>
      <c r="H188" s="121" t="s">
        <v>53</v>
      </c>
      <c r="I188" s="69">
        <v>171</v>
      </c>
      <c r="J188" s="644">
        <v>0</v>
      </c>
      <c r="K188" s="69">
        <v>0</v>
      </c>
      <c r="L188" s="679"/>
      <c r="M188" s="56"/>
    </row>
    <row r="189" spans="1:13" s="2" customFormat="1" ht="18" customHeight="1">
      <c r="A189" s="120" t="s">
        <v>44</v>
      </c>
      <c r="B189" s="120"/>
      <c r="C189" s="440" t="s">
        <v>43</v>
      </c>
      <c r="D189" s="132"/>
      <c r="E189" s="133"/>
      <c r="F189" s="133"/>
      <c r="G189" s="134"/>
      <c r="H189" s="440"/>
      <c r="I189" s="810">
        <f>I190+I202+I207+I213+I218</f>
        <v>5419.900000000001</v>
      </c>
      <c r="J189" s="691">
        <f>J190+J207+J213+J218</f>
        <v>1591.1</v>
      </c>
      <c r="K189" s="119">
        <f>K190+K207+K218</f>
        <v>1420.3999999999999</v>
      </c>
      <c r="L189" s="886"/>
      <c r="M189" s="886"/>
    </row>
    <row r="190" spans="1:13" s="2" customFormat="1" ht="51.75" customHeight="1">
      <c r="A190" s="887" t="s">
        <v>345</v>
      </c>
      <c r="B190" s="120"/>
      <c r="C190" s="581" t="s">
        <v>43</v>
      </c>
      <c r="D190" s="1163" t="s">
        <v>111</v>
      </c>
      <c r="E190" s="861" t="s">
        <v>80</v>
      </c>
      <c r="F190" s="861" t="s">
        <v>79</v>
      </c>
      <c r="G190" s="862" t="s">
        <v>77</v>
      </c>
      <c r="H190" s="438"/>
      <c r="I190" s="111">
        <f>I191</f>
        <v>3750.5</v>
      </c>
      <c r="J190" s="847">
        <f>J191</f>
        <v>1392.5</v>
      </c>
      <c r="K190" s="69">
        <f>K191</f>
        <v>1186.3</v>
      </c>
      <c r="L190" s="886"/>
      <c r="M190" s="886"/>
    </row>
    <row r="191" spans="1:13" s="2" customFormat="1" ht="21.75" customHeight="1">
      <c r="A191" s="131" t="s">
        <v>328</v>
      </c>
      <c r="B191" s="120"/>
      <c r="C191" s="121" t="s">
        <v>43</v>
      </c>
      <c r="D191" s="100" t="s">
        <v>111</v>
      </c>
      <c r="E191" s="101" t="s">
        <v>329</v>
      </c>
      <c r="F191" s="101" t="s">
        <v>79</v>
      </c>
      <c r="G191" s="102" t="s">
        <v>77</v>
      </c>
      <c r="H191" s="121"/>
      <c r="I191" s="69">
        <f>I192+I197</f>
        <v>3750.5</v>
      </c>
      <c r="J191" s="644">
        <f>J192+J197</f>
        <v>1392.5</v>
      </c>
      <c r="K191" s="69">
        <f>K192+K197</f>
        <v>1186.3</v>
      </c>
      <c r="L191" s="886"/>
      <c r="M191" s="886"/>
    </row>
    <row r="192" spans="1:13" s="2" customFormat="1" ht="49.5" customHeight="1">
      <c r="A192" s="83" t="s">
        <v>360</v>
      </c>
      <c r="B192" s="120"/>
      <c r="C192" s="121" t="s">
        <v>43</v>
      </c>
      <c r="D192" s="100" t="s">
        <v>111</v>
      </c>
      <c r="E192" s="101" t="s">
        <v>329</v>
      </c>
      <c r="F192" s="101" t="s">
        <v>48</v>
      </c>
      <c r="G192" s="102" t="s">
        <v>77</v>
      </c>
      <c r="H192" s="438"/>
      <c r="I192" s="69">
        <f>I193+I195</f>
        <v>1931.6</v>
      </c>
      <c r="J192" s="644">
        <f>J193+J195</f>
        <v>911.6</v>
      </c>
      <c r="K192" s="69">
        <f>K193+K195</f>
        <v>911.6</v>
      </c>
      <c r="L192" s="886"/>
      <c r="M192" s="886"/>
    </row>
    <row r="193" spans="1:15" s="2" customFormat="1" ht="34.5" customHeight="1">
      <c r="A193" s="83" t="s">
        <v>114</v>
      </c>
      <c r="B193" s="497"/>
      <c r="C193" s="219" t="s">
        <v>43</v>
      </c>
      <c r="D193" s="100" t="s">
        <v>111</v>
      </c>
      <c r="E193" s="101" t="s">
        <v>329</v>
      </c>
      <c r="F193" s="101" t="s">
        <v>48</v>
      </c>
      <c r="G193" s="102" t="s">
        <v>113</v>
      </c>
      <c r="H193" s="121"/>
      <c r="I193" s="69">
        <f>I194</f>
        <v>1300</v>
      </c>
      <c r="J193" s="644">
        <f>J194</f>
        <v>880</v>
      </c>
      <c r="K193" s="69">
        <f>K194</f>
        <v>880</v>
      </c>
      <c r="L193" s="886"/>
      <c r="M193" s="886"/>
      <c r="O193" s="3"/>
    </row>
    <row r="194" spans="1:15" s="2" customFormat="1" ht="24" customHeight="1">
      <c r="A194" s="67" t="s">
        <v>61</v>
      </c>
      <c r="B194" s="497"/>
      <c r="C194" s="219" t="s">
        <v>43</v>
      </c>
      <c r="D194" s="100" t="s">
        <v>111</v>
      </c>
      <c r="E194" s="101" t="s">
        <v>329</v>
      </c>
      <c r="F194" s="101" t="s">
        <v>48</v>
      </c>
      <c r="G194" s="102" t="s">
        <v>113</v>
      </c>
      <c r="H194" s="121" t="s">
        <v>53</v>
      </c>
      <c r="I194" s="69">
        <v>1300</v>
      </c>
      <c r="J194" s="644">
        <v>880</v>
      </c>
      <c r="K194" s="69">
        <v>880</v>
      </c>
      <c r="L194" s="886"/>
      <c r="M194" s="886"/>
      <c r="O194" s="20"/>
    </row>
    <row r="195" spans="1:13" s="2" customFormat="1" ht="23.25" customHeight="1">
      <c r="A195" s="67" t="s">
        <v>349</v>
      </c>
      <c r="B195" s="497"/>
      <c r="C195" s="219" t="s">
        <v>43</v>
      </c>
      <c r="D195" s="100" t="s">
        <v>111</v>
      </c>
      <c r="E195" s="310">
        <v>4</v>
      </c>
      <c r="F195" s="101" t="s">
        <v>48</v>
      </c>
      <c r="G195" s="102" t="s">
        <v>269</v>
      </c>
      <c r="H195" s="438"/>
      <c r="I195" s="69">
        <f>I196</f>
        <v>631.6</v>
      </c>
      <c r="J195" s="644">
        <f>J196</f>
        <v>31.6</v>
      </c>
      <c r="K195" s="69">
        <f>K196</f>
        <v>31.6</v>
      </c>
      <c r="L195" s="888"/>
      <c r="M195" s="886"/>
    </row>
    <row r="196" spans="1:15" s="2" customFormat="1" ht="25.5" customHeight="1">
      <c r="A196" s="67" t="s">
        <v>61</v>
      </c>
      <c r="B196" s="497"/>
      <c r="C196" s="219" t="s">
        <v>43</v>
      </c>
      <c r="D196" s="100" t="s">
        <v>111</v>
      </c>
      <c r="E196" s="101" t="s">
        <v>329</v>
      </c>
      <c r="F196" s="101" t="s">
        <v>48</v>
      </c>
      <c r="G196" s="102" t="s">
        <v>269</v>
      </c>
      <c r="H196" s="121" t="s">
        <v>53</v>
      </c>
      <c r="I196" s="69">
        <v>631.6</v>
      </c>
      <c r="J196" s="644">
        <v>31.6</v>
      </c>
      <c r="K196" s="69">
        <v>31.6</v>
      </c>
      <c r="L196" s="886"/>
      <c r="M196" s="886"/>
      <c r="O196" s="3"/>
    </row>
    <row r="197" spans="1:13" s="2" customFormat="1" ht="39" customHeight="1">
      <c r="A197" s="67" t="s">
        <v>369</v>
      </c>
      <c r="B197" s="120"/>
      <c r="C197" s="121" t="s">
        <v>43</v>
      </c>
      <c r="D197" s="100" t="s">
        <v>111</v>
      </c>
      <c r="E197" s="101" t="s">
        <v>329</v>
      </c>
      <c r="F197" s="101" t="s">
        <v>108</v>
      </c>
      <c r="G197" s="102" t="s">
        <v>77</v>
      </c>
      <c r="H197" s="121"/>
      <c r="I197" s="69">
        <f>I198+I200</f>
        <v>1818.8999999999999</v>
      </c>
      <c r="J197" s="644">
        <f>J198+J200</f>
        <v>480.9</v>
      </c>
      <c r="K197" s="69">
        <f>K198+K200</f>
        <v>274.7</v>
      </c>
      <c r="L197" s="886"/>
      <c r="M197" s="886"/>
    </row>
    <row r="198" spans="1:13" s="2" customFormat="1" ht="38.25" customHeight="1">
      <c r="A198" s="441" t="s">
        <v>361</v>
      </c>
      <c r="B198" s="120"/>
      <c r="C198" s="121" t="s">
        <v>43</v>
      </c>
      <c r="D198" s="100" t="s">
        <v>111</v>
      </c>
      <c r="E198" s="101" t="s">
        <v>329</v>
      </c>
      <c r="F198" s="101" t="s">
        <v>108</v>
      </c>
      <c r="G198" s="102" t="s">
        <v>110</v>
      </c>
      <c r="H198" s="121"/>
      <c r="I198" s="69">
        <f>I199</f>
        <v>1292.6</v>
      </c>
      <c r="J198" s="644">
        <f>J199</f>
        <v>480.9</v>
      </c>
      <c r="K198" s="69">
        <f>K199</f>
        <v>274.7</v>
      </c>
      <c r="L198" s="886"/>
      <c r="M198" s="886"/>
    </row>
    <row r="199" spans="1:15" s="2" customFormat="1" ht="26.25" customHeight="1">
      <c r="A199" s="67" t="s">
        <v>61</v>
      </c>
      <c r="B199" s="120"/>
      <c r="C199" s="121" t="s">
        <v>43</v>
      </c>
      <c r="D199" s="100" t="s">
        <v>111</v>
      </c>
      <c r="E199" s="101" t="s">
        <v>329</v>
      </c>
      <c r="F199" s="101" t="s">
        <v>108</v>
      </c>
      <c r="G199" s="102" t="s">
        <v>110</v>
      </c>
      <c r="H199" s="121" t="s">
        <v>53</v>
      </c>
      <c r="I199" s="69">
        <v>1292.6</v>
      </c>
      <c r="J199" s="644">
        <v>480.9</v>
      </c>
      <c r="K199" s="69">
        <v>274.7</v>
      </c>
      <c r="L199" s="886"/>
      <c r="M199" s="886"/>
      <c r="O199" s="20"/>
    </row>
    <row r="200" spans="1:13" s="2" customFormat="1" ht="25.5" customHeight="1">
      <c r="A200" s="67" t="s">
        <v>349</v>
      </c>
      <c r="B200" s="120"/>
      <c r="C200" s="121" t="s">
        <v>43</v>
      </c>
      <c r="D200" s="240" t="s">
        <v>111</v>
      </c>
      <c r="E200" s="202" t="s">
        <v>329</v>
      </c>
      <c r="F200" s="202" t="s">
        <v>108</v>
      </c>
      <c r="G200" s="241" t="s">
        <v>269</v>
      </c>
      <c r="H200" s="121"/>
      <c r="I200" s="69">
        <f>I201</f>
        <v>526.3</v>
      </c>
      <c r="J200" s="644">
        <f>J201</f>
        <v>0</v>
      </c>
      <c r="K200" s="69">
        <f>K201</f>
        <v>0</v>
      </c>
      <c r="L200" s="886"/>
      <c r="M200" s="886"/>
    </row>
    <row r="201" spans="1:13" s="2" customFormat="1" ht="24.75" customHeight="1">
      <c r="A201" s="441" t="s">
        <v>61</v>
      </c>
      <c r="B201" s="120"/>
      <c r="C201" s="121" t="s">
        <v>43</v>
      </c>
      <c r="D201" s="240" t="s">
        <v>111</v>
      </c>
      <c r="E201" s="202" t="s">
        <v>329</v>
      </c>
      <c r="F201" s="202" t="s">
        <v>108</v>
      </c>
      <c r="G201" s="241" t="s">
        <v>269</v>
      </c>
      <c r="H201" s="121" t="s">
        <v>53</v>
      </c>
      <c r="I201" s="69">
        <v>526.3</v>
      </c>
      <c r="J201" s="644">
        <v>0</v>
      </c>
      <c r="K201" s="69">
        <v>0</v>
      </c>
      <c r="L201" s="157"/>
      <c r="M201" s="157"/>
    </row>
    <row r="202" spans="1:13" s="2" customFormat="1" ht="84.75" customHeight="1">
      <c r="A202" s="130" t="s">
        <v>341</v>
      </c>
      <c r="B202" s="120"/>
      <c r="C202" s="121" t="s">
        <v>43</v>
      </c>
      <c r="D202" s="240" t="s">
        <v>107</v>
      </c>
      <c r="E202" s="202" t="s">
        <v>80</v>
      </c>
      <c r="F202" s="202" t="s">
        <v>79</v>
      </c>
      <c r="G202" s="241" t="s">
        <v>77</v>
      </c>
      <c r="H202" s="121"/>
      <c r="I202" s="69">
        <f aca="true" t="shared" si="17" ref="I202:K205">I203</f>
        <v>405.5</v>
      </c>
      <c r="J202" s="644">
        <f t="shared" si="17"/>
        <v>0</v>
      </c>
      <c r="K202" s="69">
        <f t="shared" si="17"/>
        <v>0</v>
      </c>
      <c r="L202" s="157"/>
      <c r="M202" s="157"/>
    </row>
    <row r="203" spans="1:13" s="2" customFormat="1" ht="17.25" customHeight="1">
      <c r="A203" s="441" t="s">
        <v>328</v>
      </c>
      <c r="B203" s="120"/>
      <c r="C203" s="121" t="s">
        <v>43</v>
      </c>
      <c r="D203" s="240" t="s">
        <v>107</v>
      </c>
      <c r="E203" s="202" t="s">
        <v>329</v>
      </c>
      <c r="F203" s="202" t="s">
        <v>79</v>
      </c>
      <c r="G203" s="241" t="s">
        <v>77</v>
      </c>
      <c r="H203" s="121"/>
      <c r="I203" s="69">
        <f t="shared" si="17"/>
        <v>405.5</v>
      </c>
      <c r="J203" s="644">
        <f t="shared" si="17"/>
        <v>0</v>
      </c>
      <c r="K203" s="69">
        <f t="shared" si="17"/>
        <v>0</v>
      </c>
      <c r="L203" s="157"/>
      <c r="M203" s="157"/>
    </row>
    <row r="204" spans="1:13" s="2" customFormat="1" ht="51" customHeight="1">
      <c r="A204" s="67" t="s">
        <v>331</v>
      </c>
      <c r="B204" s="120"/>
      <c r="C204" s="121" t="s">
        <v>43</v>
      </c>
      <c r="D204" s="240" t="s">
        <v>107</v>
      </c>
      <c r="E204" s="202" t="s">
        <v>329</v>
      </c>
      <c r="F204" s="202" t="s">
        <v>48</v>
      </c>
      <c r="G204" s="241" t="s">
        <v>77</v>
      </c>
      <c r="H204" s="121"/>
      <c r="I204" s="69">
        <f t="shared" si="17"/>
        <v>405.5</v>
      </c>
      <c r="J204" s="644">
        <f t="shared" si="17"/>
        <v>0</v>
      </c>
      <c r="K204" s="69">
        <f t="shared" si="17"/>
        <v>0</v>
      </c>
      <c r="L204" s="157"/>
      <c r="M204" s="157"/>
    </row>
    <row r="205" spans="1:13" s="2" customFormat="1" ht="72" customHeight="1">
      <c r="A205" s="67" t="s">
        <v>160</v>
      </c>
      <c r="B205" s="120"/>
      <c r="C205" s="121" t="s">
        <v>43</v>
      </c>
      <c r="D205" s="240" t="s">
        <v>107</v>
      </c>
      <c r="E205" s="202" t="s">
        <v>329</v>
      </c>
      <c r="F205" s="202" t="s">
        <v>48</v>
      </c>
      <c r="G205" s="241" t="s">
        <v>170</v>
      </c>
      <c r="H205" s="121"/>
      <c r="I205" s="69">
        <f t="shared" si="17"/>
        <v>405.5</v>
      </c>
      <c r="J205" s="644">
        <f t="shared" si="17"/>
        <v>0</v>
      </c>
      <c r="K205" s="69">
        <f t="shared" si="17"/>
        <v>0</v>
      </c>
      <c r="L205" s="157"/>
      <c r="M205" s="157"/>
    </row>
    <row r="206" spans="1:15" s="2" customFormat="1" ht="26.25" customHeight="1">
      <c r="A206" s="242" t="s">
        <v>61</v>
      </c>
      <c r="B206" s="1164"/>
      <c r="C206" s="121" t="s">
        <v>43</v>
      </c>
      <c r="D206" s="240" t="s">
        <v>107</v>
      </c>
      <c r="E206" s="202" t="s">
        <v>329</v>
      </c>
      <c r="F206" s="202" t="s">
        <v>48</v>
      </c>
      <c r="G206" s="241" t="s">
        <v>170</v>
      </c>
      <c r="H206" s="121" t="s">
        <v>53</v>
      </c>
      <c r="I206" s="69">
        <v>405.5</v>
      </c>
      <c r="J206" s="644">
        <v>0</v>
      </c>
      <c r="K206" s="69">
        <v>0</v>
      </c>
      <c r="L206" s="157"/>
      <c r="M206" s="157"/>
      <c r="O206" s="20"/>
    </row>
    <row r="207" spans="1:15" s="2" customFormat="1" ht="51" customHeight="1">
      <c r="A207" s="548" t="s">
        <v>342</v>
      </c>
      <c r="B207" s="120"/>
      <c r="C207" s="121" t="s">
        <v>43</v>
      </c>
      <c r="D207" s="240" t="s">
        <v>104</v>
      </c>
      <c r="E207" s="202" t="s">
        <v>80</v>
      </c>
      <c r="F207" s="202" t="s">
        <v>79</v>
      </c>
      <c r="G207" s="241" t="s">
        <v>77</v>
      </c>
      <c r="H207" s="121"/>
      <c r="I207" s="69">
        <f aca="true" t="shared" si="18" ref="I207:K210">I208</f>
        <v>258.3</v>
      </c>
      <c r="J207" s="644">
        <f t="shared" si="18"/>
        <v>110</v>
      </c>
      <c r="K207" s="69">
        <f t="shared" si="18"/>
        <v>110</v>
      </c>
      <c r="L207" s="157"/>
      <c r="M207" s="157"/>
      <c r="O207" s="190"/>
    </row>
    <row r="208" spans="1:13" s="2" customFormat="1" ht="27.75" customHeight="1">
      <c r="A208" s="67" t="s">
        <v>356</v>
      </c>
      <c r="B208" s="120"/>
      <c r="C208" s="121" t="s">
        <v>43</v>
      </c>
      <c r="D208" s="240" t="s">
        <v>104</v>
      </c>
      <c r="E208" s="202" t="s">
        <v>346</v>
      </c>
      <c r="F208" s="202" t="s">
        <v>79</v>
      </c>
      <c r="G208" s="241" t="s">
        <v>77</v>
      </c>
      <c r="H208" s="121"/>
      <c r="I208" s="69">
        <f t="shared" si="18"/>
        <v>258.3</v>
      </c>
      <c r="J208" s="644">
        <f t="shared" si="18"/>
        <v>110</v>
      </c>
      <c r="K208" s="69">
        <f t="shared" si="18"/>
        <v>110</v>
      </c>
      <c r="L208" s="157"/>
      <c r="M208" s="157"/>
    </row>
    <row r="209" spans="1:13" s="2" customFormat="1" ht="37.5" customHeight="1">
      <c r="A209" s="67" t="s">
        <v>350</v>
      </c>
      <c r="B209" s="120"/>
      <c r="C209" s="121" t="s">
        <v>43</v>
      </c>
      <c r="D209" s="240" t="s">
        <v>104</v>
      </c>
      <c r="E209" s="202" t="s">
        <v>346</v>
      </c>
      <c r="F209" s="202" t="s">
        <v>48</v>
      </c>
      <c r="G209" s="241" t="s">
        <v>77</v>
      </c>
      <c r="H209" s="121"/>
      <c r="I209" s="69">
        <f t="shared" si="18"/>
        <v>258.3</v>
      </c>
      <c r="J209" s="644">
        <f t="shared" si="18"/>
        <v>110</v>
      </c>
      <c r="K209" s="69">
        <f t="shared" si="18"/>
        <v>110</v>
      </c>
      <c r="L209" s="157"/>
      <c r="M209" s="157"/>
    </row>
    <row r="210" spans="1:13" s="2" customFormat="1" ht="36.75" customHeight="1">
      <c r="A210" s="67" t="s">
        <v>351</v>
      </c>
      <c r="B210" s="120"/>
      <c r="C210" s="121" t="s">
        <v>43</v>
      </c>
      <c r="D210" s="240" t="s">
        <v>104</v>
      </c>
      <c r="E210" s="202" t="s">
        <v>346</v>
      </c>
      <c r="F210" s="202" t="s">
        <v>48</v>
      </c>
      <c r="G210" s="241" t="s">
        <v>106</v>
      </c>
      <c r="H210" s="121"/>
      <c r="I210" s="69">
        <f t="shared" si="18"/>
        <v>258.3</v>
      </c>
      <c r="J210" s="644">
        <f t="shared" si="18"/>
        <v>110</v>
      </c>
      <c r="K210" s="69">
        <f t="shared" si="18"/>
        <v>110</v>
      </c>
      <c r="L210" s="157"/>
      <c r="M210" s="157"/>
    </row>
    <row r="211" spans="1:15" s="2" customFormat="1" ht="22.5" customHeight="1">
      <c r="A211" s="67" t="s">
        <v>51</v>
      </c>
      <c r="B211" s="120"/>
      <c r="C211" s="121" t="s">
        <v>43</v>
      </c>
      <c r="D211" s="240" t="s">
        <v>104</v>
      </c>
      <c r="E211" s="202" t="s">
        <v>346</v>
      </c>
      <c r="F211" s="202" t="s">
        <v>48</v>
      </c>
      <c r="G211" s="241" t="s">
        <v>106</v>
      </c>
      <c r="H211" s="121" t="s">
        <v>53</v>
      </c>
      <c r="I211" s="69">
        <v>258.3</v>
      </c>
      <c r="J211" s="644">
        <v>110</v>
      </c>
      <c r="K211" s="69">
        <v>110</v>
      </c>
      <c r="L211" s="157"/>
      <c r="M211" s="157"/>
      <c r="O211" s="1187"/>
    </row>
    <row r="212" spans="1:13" s="2" customFormat="1" ht="0.75" customHeight="1" hidden="1">
      <c r="A212" s="548"/>
      <c r="B212" s="120"/>
      <c r="C212" s="121"/>
      <c r="D212" s="240"/>
      <c r="E212" s="202"/>
      <c r="F212" s="202"/>
      <c r="G212" s="71"/>
      <c r="H212" s="121"/>
      <c r="I212" s="92"/>
      <c r="J212" s="1034"/>
      <c r="K212" s="1040"/>
      <c r="L212" s="157"/>
      <c r="M212" s="157"/>
    </row>
    <row r="213" spans="1:15" s="2" customFormat="1" ht="38.25" customHeight="1">
      <c r="A213" s="67" t="s">
        <v>394</v>
      </c>
      <c r="B213" s="120"/>
      <c r="C213" s="121" t="s">
        <v>43</v>
      </c>
      <c r="D213" s="240" t="s">
        <v>97</v>
      </c>
      <c r="E213" s="202" t="s">
        <v>80</v>
      </c>
      <c r="F213" s="202" t="s">
        <v>79</v>
      </c>
      <c r="G213" s="241" t="s">
        <v>77</v>
      </c>
      <c r="H213" s="121"/>
      <c r="I213" s="92" t="str">
        <f aca="true" t="shared" si="19" ref="I213:K216">I214</f>
        <v>942,6</v>
      </c>
      <c r="J213" s="644">
        <f t="shared" si="19"/>
        <v>0</v>
      </c>
      <c r="K213" s="846">
        <f t="shared" si="19"/>
        <v>0</v>
      </c>
      <c r="L213" s="191"/>
      <c r="M213" s="157"/>
      <c r="O213" s="190"/>
    </row>
    <row r="214" spans="1:15" s="2" customFormat="1" ht="27" customHeight="1">
      <c r="A214" s="78" t="s">
        <v>366</v>
      </c>
      <c r="B214" s="120"/>
      <c r="C214" s="121" t="s">
        <v>43</v>
      </c>
      <c r="D214" s="240" t="s">
        <v>97</v>
      </c>
      <c r="E214" s="202" t="s">
        <v>346</v>
      </c>
      <c r="F214" s="202" t="s">
        <v>79</v>
      </c>
      <c r="G214" s="241" t="s">
        <v>77</v>
      </c>
      <c r="H214" s="121"/>
      <c r="I214" s="92" t="str">
        <f t="shared" si="19"/>
        <v>942,6</v>
      </c>
      <c r="J214" s="644">
        <f t="shared" si="19"/>
        <v>0</v>
      </c>
      <c r="K214" s="846">
        <f t="shared" si="19"/>
        <v>0</v>
      </c>
      <c r="L214" s="191"/>
      <c r="M214" s="157"/>
      <c r="O214" s="190"/>
    </row>
    <row r="215" spans="1:15" s="2" customFormat="1" ht="35.25" customHeight="1">
      <c r="A215" s="78" t="s">
        <v>350</v>
      </c>
      <c r="B215" s="120"/>
      <c r="C215" s="121" t="s">
        <v>43</v>
      </c>
      <c r="D215" s="240" t="s">
        <v>97</v>
      </c>
      <c r="E215" s="202" t="s">
        <v>346</v>
      </c>
      <c r="F215" s="202" t="s">
        <v>48</v>
      </c>
      <c r="G215" s="241" t="s">
        <v>77</v>
      </c>
      <c r="H215" s="121"/>
      <c r="I215" s="92" t="str">
        <f t="shared" si="19"/>
        <v>942,6</v>
      </c>
      <c r="J215" s="644">
        <f t="shared" si="19"/>
        <v>0</v>
      </c>
      <c r="K215" s="846">
        <f t="shared" si="19"/>
        <v>0</v>
      </c>
      <c r="L215" s="191"/>
      <c r="M215" s="157"/>
      <c r="O215" s="190"/>
    </row>
    <row r="216" spans="1:15" s="2" customFormat="1" ht="23.25" customHeight="1">
      <c r="A216" s="78" t="s">
        <v>387</v>
      </c>
      <c r="B216" s="120"/>
      <c r="C216" s="121" t="s">
        <v>43</v>
      </c>
      <c r="D216" s="240" t="s">
        <v>97</v>
      </c>
      <c r="E216" s="202" t="s">
        <v>346</v>
      </c>
      <c r="F216" s="202" t="s">
        <v>48</v>
      </c>
      <c r="G216" s="241" t="s">
        <v>388</v>
      </c>
      <c r="H216" s="121"/>
      <c r="I216" s="92" t="str">
        <f t="shared" si="19"/>
        <v>942,6</v>
      </c>
      <c r="J216" s="644">
        <f t="shared" si="19"/>
        <v>0</v>
      </c>
      <c r="K216" s="846">
        <f t="shared" si="19"/>
        <v>0</v>
      </c>
      <c r="L216" s="191"/>
      <c r="M216" s="157"/>
      <c r="O216" s="190"/>
    </row>
    <row r="217" spans="1:15" s="2" customFormat="1" ht="30.75" customHeight="1">
      <c r="A217" s="67" t="s">
        <v>51</v>
      </c>
      <c r="B217" s="120"/>
      <c r="C217" s="121" t="s">
        <v>43</v>
      </c>
      <c r="D217" s="240" t="s">
        <v>97</v>
      </c>
      <c r="E217" s="202" t="s">
        <v>346</v>
      </c>
      <c r="F217" s="202" t="s">
        <v>48</v>
      </c>
      <c r="G217" s="241" t="s">
        <v>388</v>
      </c>
      <c r="H217" s="121" t="s">
        <v>53</v>
      </c>
      <c r="I217" s="92" t="s">
        <v>389</v>
      </c>
      <c r="J217" s="644">
        <v>0</v>
      </c>
      <c r="K217" s="846">
        <v>0</v>
      </c>
      <c r="L217" s="191"/>
      <c r="M217" s="157"/>
      <c r="O217" s="20"/>
    </row>
    <row r="218" spans="1:13" s="2" customFormat="1" ht="29.25" customHeight="1">
      <c r="A218" s="118" t="s">
        <v>81</v>
      </c>
      <c r="B218" s="120"/>
      <c r="C218" s="121" t="s">
        <v>43</v>
      </c>
      <c r="D218" s="240" t="s">
        <v>50</v>
      </c>
      <c r="E218" s="202" t="s">
        <v>80</v>
      </c>
      <c r="F218" s="202" t="s">
        <v>79</v>
      </c>
      <c r="G218" s="241" t="s">
        <v>77</v>
      </c>
      <c r="H218" s="121"/>
      <c r="I218" s="119">
        <f aca="true" t="shared" si="20" ref="I218:K219">I219</f>
        <v>63</v>
      </c>
      <c r="J218" s="847">
        <f t="shared" si="20"/>
        <v>88.6</v>
      </c>
      <c r="K218" s="111">
        <f t="shared" si="20"/>
        <v>124.1</v>
      </c>
      <c r="L218" s="157"/>
      <c r="M218" s="157"/>
    </row>
    <row r="219" spans="1:13" s="2" customFormat="1" ht="20.25" customHeight="1">
      <c r="A219" s="67" t="s">
        <v>78</v>
      </c>
      <c r="B219" s="120"/>
      <c r="C219" s="121" t="s">
        <v>43</v>
      </c>
      <c r="D219" s="240" t="s">
        <v>50</v>
      </c>
      <c r="E219" s="202" t="s">
        <v>49</v>
      </c>
      <c r="F219" s="202" t="s">
        <v>79</v>
      </c>
      <c r="G219" s="241" t="s">
        <v>77</v>
      </c>
      <c r="H219" s="121"/>
      <c r="I219" s="69">
        <f t="shared" si="20"/>
        <v>63</v>
      </c>
      <c r="J219" s="644">
        <f t="shared" si="20"/>
        <v>88.6</v>
      </c>
      <c r="K219" s="69">
        <f t="shared" si="20"/>
        <v>124.1</v>
      </c>
      <c r="L219" s="157"/>
      <c r="M219" s="157"/>
    </row>
    <row r="220" spans="1:13" s="2" customFormat="1" ht="16.5" customHeight="1">
      <c r="A220" s="67" t="s">
        <v>78</v>
      </c>
      <c r="B220" s="120"/>
      <c r="C220" s="121" t="s">
        <v>43</v>
      </c>
      <c r="D220" s="240" t="s">
        <v>50</v>
      </c>
      <c r="E220" s="202" t="s">
        <v>49</v>
      </c>
      <c r="F220" s="202" t="s">
        <v>48</v>
      </c>
      <c r="G220" s="241" t="s">
        <v>77</v>
      </c>
      <c r="H220" s="121"/>
      <c r="I220" s="69">
        <f>I226+I228+I230</f>
        <v>63</v>
      </c>
      <c r="J220" s="644">
        <f>J223+J225+J227</f>
        <v>88.6</v>
      </c>
      <c r="K220" s="69">
        <f>K223+K225+K227</f>
        <v>124.1</v>
      </c>
      <c r="L220" s="157"/>
      <c r="M220" s="157"/>
    </row>
    <row r="221" spans="1:13" s="2" customFormat="1" ht="0.75" customHeight="1" hidden="1">
      <c r="A221" s="109" t="s">
        <v>209</v>
      </c>
      <c r="B221" s="120"/>
      <c r="C221" s="121" t="s">
        <v>43</v>
      </c>
      <c r="D221" s="240" t="s">
        <v>50</v>
      </c>
      <c r="E221" s="202" t="s">
        <v>49</v>
      </c>
      <c r="F221" s="202" t="s">
        <v>48</v>
      </c>
      <c r="G221" s="241" t="s">
        <v>146</v>
      </c>
      <c r="H221" s="121"/>
      <c r="I221" s="69">
        <f>I222</f>
        <v>0</v>
      </c>
      <c r="J221" s="1165"/>
      <c r="K221" s="1040"/>
      <c r="L221" s="157"/>
      <c r="M221" s="157"/>
    </row>
    <row r="222" spans="1:15" s="2" customFormat="1" ht="11.25" customHeight="1" hidden="1">
      <c r="A222" s="78" t="s">
        <v>61</v>
      </c>
      <c r="B222" s="120"/>
      <c r="C222" s="121" t="s">
        <v>43</v>
      </c>
      <c r="D222" s="240" t="s">
        <v>50</v>
      </c>
      <c r="E222" s="202" t="s">
        <v>49</v>
      </c>
      <c r="F222" s="202" t="s">
        <v>48</v>
      </c>
      <c r="G222" s="241" t="s">
        <v>146</v>
      </c>
      <c r="H222" s="121" t="s">
        <v>53</v>
      </c>
      <c r="I222" s="69"/>
      <c r="J222" s="1165"/>
      <c r="K222" s="1040"/>
      <c r="L222" s="157"/>
      <c r="M222" s="157"/>
      <c r="O222" s="3"/>
    </row>
    <row r="223" spans="1:13" s="2" customFormat="1" ht="27.75" customHeight="1" hidden="1">
      <c r="A223" s="78"/>
      <c r="B223" s="497"/>
      <c r="C223" s="219" t="s">
        <v>43</v>
      </c>
      <c r="D223" s="115" t="s">
        <v>50</v>
      </c>
      <c r="E223" s="116" t="s">
        <v>49</v>
      </c>
      <c r="F223" s="116" t="s">
        <v>48</v>
      </c>
      <c r="G223" s="117" t="s">
        <v>60</v>
      </c>
      <c r="H223" s="219"/>
      <c r="I223" s="69">
        <f>I224</f>
        <v>0</v>
      </c>
      <c r="J223" s="644">
        <f>J224</f>
        <v>0</v>
      </c>
      <c r="K223" s="69">
        <f>K224</f>
        <v>0</v>
      </c>
      <c r="L223" s="157"/>
      <c r="M223" s="157"/>
    </row>
    <row r="224" spans="1:13" s="2" customFormat="1" ht="27" customHeight="1" hidden="1">
      <c r="A224" s="78"/>
      <c r="B224" s="497"/>
      <c r="C224" s="219" t="s">
        <v>43</v>
      </c>
      <c r="D224" s="115" t="s">
        <v>50</v>
      </c>
      <c r="E224" s="116" t="s">
        <v>49</v>
      </c>
      <c r="F224" s="116" t="s">
        <v>48</v>
      </c>
      <c r="G224" s="117" t="s">
        <v>60</v>
      </c>
      <c r="H224" s="219" t="s">
        <v>53</v>
      </c>
      <c r="I224" s="69"/>
      <c r="J224" s="644"/>
      <c r="K224" s="69"/>
      <c r="L224" s="157"/>
      <c r="M224" s="157"/>
    </row>
    <row r="225" spans="1:13" s="2" customFormat="1" ht="18" customHeight="1">
      <c r="A225" s="67" t="s">
        <v>59</v>
      </c>
      <c r="B225" s="120"/>
      <c r="C225" s="121" t="s">
        <v>43</v>
      </c>
      <c r="D225" s="240" t="s">
        <v>50</v>
      </c>
      <c r="E225" s="202" t="s">
        <v>49</v>
      </c>
      <c r="F225" s="202" t="s">
        <v>48</v>
      </c>
      <c r="G225" s="241" t="s">
        <v>58</v>
      </c>
      <c r="H225" s="121"/>
      <c r="I225" s="69">
        <f>I226</f>
        <v>3</v>
      </c>
      <c r="J225" s="644">
        <f>J226</f>
        <v>3</v>
      </c>
      <c r="K225" s="69">
        <f>K226</f>
        <v>3</v>
      </c>
      <c r="L225" s="157"/>
      <c r="M225" s="157"/>
    </row>
    <row r="226" spans="1:13" s="2" customFormat="1" ht="17.25" customHeight="1">
      <c r="A226" s="67" t="s">
        <v>57</v>
      </c>
      <c r="B226" s="120"/>
      <c r="C226" s="121" t="s">
        <v>43</v>
      </c>
      <c r="D226" s="240" t="s">
        <v>50</v>
      </c>
      <c r="E226" s="202" t="s">
        <v>49</v>
      </c>
      <c r="F226" s="202" t="s">
        <v>48</v>
      </c>
      <c r="G226" s="241" t="s">
        <v>58</v>
      </c>
      <c r="H226" s="121" t="s">
        <v>56</v>
      </c>
      <c r="I226" s="69">
        <v>3</v>
      </c>
      <c r="J226" s="644">
        <v>3</v>
      </c>
      <c r="K226" s="69">
        <v>3</v>
      </c>
      <c r="L226" s="157"/>
      <c r="M226" s="157"/>
    </row>
    <row r="227" spans="1:13" s="2" customFormat="1" ht="38.25" customHeight="1">
      <c r="A227" s="67" t="s">
        <v>55</v>
      </c>
      <c r="B227" s="120"/>
      <c r="C227" s="121" t="s">
        <v>43</v>
      </c>
      <c r="D227" s="240" t="s">
        <v>50</v>
      </c>
      <c r="E227" s="202" t="s">
        <v>49</v>
      </c>
      <c r="F227" s="202" t="s">
        <v>48</v>
      </c>
      <c r="G227" s="241" t="s">
        <v>54</v>
      </c>
      <c r="H227" s="121"/>
      <c r="I227" s="69">
        <f>I228</f>
        <v>60</v>
      </c>
      <c r="J227" s="644">
        <f>J228</f>
        <v>85.6</v>
      </c>
      <c r="K227" s="69">
        <f>K228</f>
        <v>121.1</v>
      </c>
      <c r="L227" s="157"/>
      <c r="M227" s="157"/>
    </row>
    <row r="228" spans="1:15" s="2" customFormat="1" ht="28.5" customHeight="1" thickBot="1">
      <c r="A228" s="67" t="s">
        <v>61</v>
      </c>
      <c r="B228" s="120"/>
      <c r="C228" s="121" t="s">
        <v>43</v>
      </c>
      <c r="D228" s="236" t="s">
        <v>50</v>
      </c>
      <c r="E228" s="203" t="s">
        <v>49</v>
      </c>
      <c r="F228" s="203" t="s">
        <v>48</v>
      </c>
      <c r="G228" s="439" t="s">
        <v>54</v>
      </c>
      <c r="H228" s="121" t="s">
        <v>53</v>
      </c>
      <c r="I228" s="248">
        <v>60</v>
      </c>
      <c r="J228" s="644">
        <v>85.6</v>
      </c>
      <c r="K228" s="248">
        <v>121.1</v>
      </c>
      <c r="L228" s="157"/>
      <c r="M228" s="157"/>
      <c r="O228" s="20"/>
    </row>
    <row r="229" spans="1:13" s="2" customFormat="1" ht="0.75" customHeight="1" thickBot="1">
      <c r="A229" s="239"/>
      <c r="B229" s="497"/>
      <c r="C229" s="219" t="s">
        <v>43</v>
      </c>
      <c r="D229" s="115" t="s">
        <v>50</v>
      </c>
      <c r="E229" s="116" t="s">
        <v>49</v>
      </c>
      <c r="F229" s="116" t="s">
        <v>48</v>
      </c>
      <c r="G229" s="117" t="s">
        <v>177</v>
      </c>
      <c r="H229" s="219"/>
      <c r="I229" s="114">
        <f>I230</f>
        <v>0</v>
      </c>
      <c r="J229" s="644">
        <f>J230</f>
        <v>0</v>
      </c>
      <c r="K229" s="66">
        <f>K230</f>
        <v>0</v>
      </c>
      <c r="L229" s="157"/>
      <c r="M229" s="157"/>
    </row>
    <row r="230" spans="1:13" s="2" customFormat="1" ht="33.75" customHeight="1" hidden="1" thickBot="1">
      <c r="A230" s="350" t="s">
        <v>61</v>
      </c>
      <c r="B230" s="896"/>
      <c r="C230" s="402" t="s">
        <v>43</v>
      </c>
      <c r="D230" s="115" t="s">
        <v>50</v>
      </c>
      <c r="E230" s="116" t="s">
        <v>49</v>
      </c>
      <c r="F230" s="116" t="s">
        <v>48</v>
      </c>
      <c r="G230" s="117" t="s">
        <v>177</v>
      </c>
      <c r="H230" s="402" t="s">
        <v>53</v>
      </c>
      <c r="I230" s="708">
        <v>0</v>
      </c>
      <c r="J230" s="644">
        <v>0</v>
      </c>
      <c r="K230" s="275">
        <v>0</v>
      </c>
      <c r="L230" s="157"/>
      <c r="M230" s="157"/>
    </row>
    <row r="231" spans="1:13" s="36" customFormat="1" ht="15.75" thickBot="1">
      <c r="A231" s="1035" t="s">
        <v>208</v>
      </c>
      <c r="B231" s="1036" t="s">
        <v>8</v>
      </c>
      <c r="C231" s="1037"/>
      <c r="D231" s="1036"/>
      <c r="E231" s="1036"/>
      <c r="F231" s="1036"/>
      <c r="G231" s="1036"/>
      <c r="H231" s="1038"/>
      <c r="I231" s="1039">
        <f aca="true" t="shared" si="21" ref="I231:K234">I232</f>
        <v>2788.8</v>
      </c>
      <c r="J231" s="1032">
        <f t="shared" si="21"/>
        <v>2083.6</v>
      </c>
      <c r="K231" s="1041">
        <f t="shared" si="21"/>
        <v>2292</v>
      </c>
      <c r="L231" s="187"/>
      <c r="M231" s="187"/>
    </row>
    <row r="232" spans="1:13" s="36" customFormat="1" ht="15.75" customHeight="1">
      <c r="A232" s="67" t="s">
        <v>1</v>
      </c>
      <c r="B232" s="693"/>
      <c r="C232" s="92" t="s">
        <v>0</v>
      </c>
      <c r="D232" s="94"/>
      <c r="E232" s="94"/>
      <c r="F232" s="94"/>
      <c r="G232" s="94"/>
      <c r="H232" s="92"/>
      <c r="I232" s="656">
        <f>I233</f>
        <v>2788.8</v>
      </c>
      <c r="J232" s="69">
        <f>J233</f>
        <v>2083.6</v>
      </c>
      <c r="K232" s="66">
        <f t="shared" si="21"/>
        <v>2292</v>
      </c>
      <c r="L232" s="187"/>
      <c r="M232" s="187"/>
    </row>
    <row r="233" spans="1:13" s="36" customFormat="1" ht="51" customHeight="1">
      <c r="A233" s="104" t="s">
        <v>357</v>
      </c>
      <c r="B233" s="267"/>
      <c r="C233" s="68" t="s">
        <v>0</v>
      </c>
      <c r="D233" s="396" t="s">
        <v>122</v>
      </c>
      <c r="E233" s="396" t="s">
        <v>80</v>
      </c>
      <c r="F233" s="396" t="s">
        <v>79</v>
      </c>
      <c r="G233" s="396" t="s">
        <v>77</v>
      </c>
      <c r="H233" s="68"/>
      <c r="I233" s="847">
        <f>I234</f>
        <v>2788.8</v>
      </c>
      <c r="J233" s="69">
        <f>J234</f>
        <v>2083.6</v>
      </c>
      <c r="K233" s="66">
        <f>K234</f>
        <v>2292</v>
      </c>
      <c r="L233" s="187"/>
      <c r="M233" s="187"/>
    </row>
    <row r="234" spans="1:13" s="36" customFormat="1" ht="15.75" customHeight="1">
      <c r="A234" s="594" t="s">
        <v>328</v>
      </c>
      <c r="B234" s="267"/>
      <c r="C234" s="62" t="s">
        <v>0</v>
      </c>
      <c r="D234" s="87" t="s">
        <v>122</v>
      </c>
      <c r="E234" s="87" t="s">
        <v>329</v>
      </c>
      <c r="F234" s="87" t="s">
        <v>79</v>
      </c>
      <c r="G234" s="87" t="s">
        <v>77</v>
      </c>
      <c r="H234" s="62"/>
      <c r="I234" s="644">
        <f t="shared" si="21"/>
        <v>2788.8</v>
      </c>
      <c r="J234" s="69">
        <f t="shared" si="21"/>
        <v>2083.6</v>
      </c>
      <c r="K234" s="66">
        <f t="shared" si="21"/>
        <v>2292</v>
      </c>
      <c r="L234" s="187"/>
      <c r="M234" s="187"/>
    </row>
    <row r="235" spans="1:13" s="36" customFormat="1" ht="50.25" customHeight="1">
      <c r="A235" s="74" t="s">
        <v>358</v>
      </c>
      <c r="B235" s="674"/>
      <c r="C235" s="62" t="s">
        <v>0</v>
      </c>
      <c r="D235" s="209" t="s">
        <v>122</v>
      </c>
      <c r="E235" s="209" t="s">
        <v>329</v>
      </c>
      <c r="F235" s="209" t="s">
        <v>48</v>
      </c>
      <c r="G235" s="209" t="s">
        <v>77</v>
      </c>
      <c r="H235" s="62"/>
      <c r="I235" s="644">
        <f>I237+I251</f>
        <v>2788.8</v>
      </c>
      <c r="J235" s="69">
        <f>J237+J251</f>
        <v>2083.6</v>
      </c>
      <c r="K235" s="66">
        <f>K236+K250</f>
        <v>2292</v>
      </c>
      <c r="L235" s="187"/>
      <c r="M235" s="187"/>
    </row>
    <row r="236" spans="1:15" s="36" customFormat="1" ht="37.5" customHeight="1">
      <c r="A236" s="74" t="s">
        <v>124</v>
      </c>
      <c r="B236" s="674"/>
      <c r="C236" s="62" t="s">
        <v>0</v>
      </c>
      <c r="D236" s="209" t="s">
        <v>122</v>
      </c>
      <c r="E236" s="209" t="s">
        <v>329</v>
      </c>
      <c r="F236" s="209" t="s">
        <v>48</v>
      </c>
      <c r="G236" s="209" t="s">
        <v>205</v>
      </c>
      <c r="H236" s="62"/>
      <c r="I236" s="644">
        <f>I237</f>
        <v>1919</v>
      </c>
      <c r="J236" s="351">
        <f>J237</f>
        <v>2083.6</v>
      </c>
      <c r="K236" s="1042">
        <f>K237</f>
        <v>2292</v>
      </c>
      <c r="L236" s="187"/>
      <c r="M236" s="187"/>
      <c r="O236" s="20"/>
    </row>
    <row r="237" spans="1:13" s="36" customFormat="1" ht="12" customHeight="1">
      <c r="A237" s="67" t="s">
        <v>123</v>
      </c>
      <c r="B237" s="685"/>
      <c r="C237" s="92" t="s">
        <v>0</v>
      </c>
      <c r="D237" s="202" t="s">
        <v>122</v>
      </c>
      <c r="E237" s="202" t="s">
        <v>329</v>
      </c>
      <c r="F237" s="202" t="s">
        <v>48</v>
      </c>
      <c r="G237" s="202" t="s">
        <v>205</v>
      </c>
      <c r="H237" s="92" t="s">
        <v>63</v>
      </c>
      <c r="I237" s="644">
        <v>1919</v>
      </c>
      <c r="J237" s="351">
        <v>2083.6</v>
      </c>
      <c r="K237" s="1042">
        <v>2292</v>
      </c>
      <c r="L237" s="187"/>
      <c r="M237" s="187"/>
    </row>
    <row r="238" spans="1:15" s="36" customFormat="1" ht="29.25" customHeight="1" hidden="1" thickBot="1">
      <c r="A238" s="118" t="s">
        <v>81</v>
      </c>
      <c r="B238" s="685"/>
      <c r="C238" s="92" t="s">
        <v>0</v>
      </c>
      <c r="D238" s="202" t="s">
        <v>50</v>
      </c>
      <c r="E238" s="202" t="s">
        <v>80</v>
      </c>
      <c r="F238" s="202" t="s">
        <v>79</v>
      </c>
      <c r="G238" s="202" t="s">
        <v>77</v>
      </c>
      <c r="H238" s="92"/>
      <c r="I238" s="644">
        <f>I239</f>
        <v>0</v>
      </c>
      <c r="J238" s="351"/>
      <c r="K238" s="1043"/>
      <c r="L238" s="187"/>
      <c r="M238" s="187"/>
      <c r="O238" s="189"/>
    </row>
    <row r="239" spans="1:13" s="36" customFormat="1" ht="18" customHeight="1" hidden="1" thickBot="1">
      <c r="A239" s="67" t="s">
        <v>78</v>
      </c>
      <c r="B239" s="686"/>
      <c r="C239" s="75" t="s">
        <v>0</v>
      </c>
      <c r="D239" s="116" t="s">
        <v>50</v>
      </c>
      <c r="E239" s="116" t="s">
        <v>49</v>
      </c>
      <c r="F239" s="116" t="s">
        <v>80</v>
      </c>
      <c r="G239" s="116" t="s">
        <v>77</v>
      </c>
      <c r="H239" s="75"/>
      <c r="I239" s="675">
        <f>I240</f>
        <v>0</v>
      </c>
      <c r="J239" s="351"/>
      <c r="K239" s="1043"/>
      <c r="L239" s="187"/>
      <c r="M239" s="187"/>
    </row>
    <row r="240" spans="1:13" s="36" customFormat="1" ht="17.25" customHeight="1" hidden="1" thickBot="1">
      <c r="A240" s="67" t="s">
        <v>78</v>
      </c>
      <c r="B240" s="686"/>
      <c r="C240" s="75" t="s">
        <v>0</v>
      </c>
      <c r="D240" s="116" t="s">
        <v>50</v>
      </c>
      <c r="E240" s="116" t="s">
        <v>49</v>
      </c>
      <c r="F240" s="116" t="s">
        <v>48</v>
      </c>
      <c r="G240" s="116" t="s">
        <v>77</v>
      </c>
      <c r="H240" s="75"/>
      <c r="I240" s="644">
        <f>I242+I244+I246+I248</f>
        <v>0</v>
      </c>
      <c r="J240" s="351"/>
      <c r="K240" s="1043"/>
      <c r="L240" s="187"/>
      <c r="M240" s="187"/>
    </row>
    <row r="241" spans="1:15" s="36" customFormat="1" ht="40.5" customHeight="1" hidden="1" thickBot="1">
      <c r="A241" s="67" t="s">
        <v>65</v>
      </c>
      <c r="B241" s="686"/>
      <c r="C241" s="75" t="s">
        <v>0</v>
      </c>
      <c r="D241" s="116" t="s">
        <v>50</v>
      </c>
      <c r="E241" s="116" t="s">
        <v>49</v>
      </c>
      <c r="F241" s="116" t="s">
        <v>48</v>
      </c>
      <c r="G241" s="116" t="s">
        <v>171</v>
      </c>
      <c r="H241" s="75"/>
      <c r="I241" s="675">
        <f>I242</f>
        <v>0</v>
      </c>
      <c r="J241" s="351"/>
      <c r="K241" s="1044"/>
      <c r="L241" s="187"/>
      <c r="M241" s="187"/>
      <c r="O241" s="189"/>
    </row>
    <row r="242" spans="1:13" s="36" customFormat="1" ht="12.75" customHeight="1" hidden="1" thickBot="1">
      <c r="A242" s="67" t="s">
        <v>64</v>
      </c>
      <c r="B242" s="686"/>
      <c r="C242" s="75" t="s">
        <v>0</v>
      </c>
      <c r="D242" s="116" t="s">
        <v>50</v>
      </c>
      <c r="E242" s="116" t="s">
        <v>49</v>
      </c>
      <c r="F242" s="116" t="s">
        <v>48</v>
      </c>
      <c r="G242" s="116" t="s">
        <v>171</v>
      </c>
      <c r="H242" s="75" t="s">
        <v>63</v>
      </c>
      <c r="I242" s="675"/>
      <c r="J242" s="351"/>
      <c r="K242" s="1043"/>
      <c r="L242" s="187"/>
      <c r="M242" s="187"/>
    </row>
    <row r="243" spans="1:15" s="36" customFormat="1" ht="37.5" customHeight="1" hidden="1" thickBot="1">
      <c r="A243" s="83" t="s">
        <v>166</v>
      </c>
      <c r="B243" s="686"/>
      <c r="C243" s="75" t="s">
        <v>0</v>
      </c>
      <c r="D243" s="81" t="s">
        <v>50</v>
      </c>
      <c r="E243" s="81" t="s">
        <v>49</v>
      </c>
      <c r="F243" s="81" t="s">
        <v>48</v>
      </c>
      <c r="G243" s="81" t="s">
        <v>167</v>
      </c>
      <c r="H243" s="75"/>
      <c r="I243" s="675">
        <f>I244</f>
        <v>0</v>
      </c>
      <c r="J243" s="351"/>
      <c r="K243" s="1043"/>
      <c r="L243" s="187"/>
      <c r="M243" s="187"/>
      <c r="O243" s="54"/>
    </row>
    <row r="244" spans="1:15" s="36" customFormat="1" ht="19.5" customHeight="1" hidden="1" thickBot="1">
      <c r="A244" s="83" t="s">
        <v>64</v>
      </c>
      <c r="B244" s="686"/>
      <c r="C244" s="75" t="s">
        <v>0</v>
      </c>
      <c r="D244" s="81" t="s">
        <v>50</v>
      </c>
      <c r="E244" s="81" t="s">
        <v>49</v>
      </c>
      <c r="F244" s="81" t="s">
        <v>48</v>
      </c>
      <c r="G244" s="81" t="s">
        <v>167</v>
      </c>
      <c r="H244" s="75" t="s">
        <v>63</v>
      </c>
      <c r="I244" s="675"/>
      <c r="J244" s="351"/>
      <c r="K244" s="1043"/>
      <c r="L244" s="187"/>
      <c r="M244" s="187"/>
      <c r="O244" s="54"/>
    </row>
    <row r="245" spans="1:15" s="36" customFormat="1" ht="38.25" customHeight="1" hidden="1" thickBot="1">
      <c r="A245" s="67" t="s">
        <v>169</v>
      </c>
      <c r="B245" s="686"/>
      <c r="C245" s="75" t="s">
        <v>0</v>
      </c>
      <c r="D245" s="81" t="s">
        <v>50</v>
      </c>
      <c r="E245" s="81" t="s">
        <v>49</v>
      </c>
      <c r="F245" s="81" t="s">
        <v>48</v>
      </c>
      <c r="G245" s="81" t="s">
        <v>168</v>
      </c>
      <c r="H245" s="75"/>
      <c r="I245" s="675">
        <f>I246</f>
        <v>0</v>
      </c>
      <c r="J245" s="351"/>
      <c r="K245" s="1043"/>
      <c r="L245" s="187"/>
      <c r="M245" s="187"/>
      <c r="O245" s="54"/>
    </row>
    <row r="246" spans="1:15" s="36" customFormat="1" ht="18.75" customHeight="1" hidden="1" thickBot="1">
      <c r="A246" s="83" t="s">
        <v>64</v>
      </c>
      <c r="B246" s="686"/>
      <c r="C246" s="75" t="s">
        <v>0</v>
      </c>
      <c r="D246" s="81" t="s">
        <v>50</v>
      </c>
      <c r="E246" s="81" t="s">
        <v>49</v>
      </c>
      <c r="F246" s="81" t="s">
        <v>48</v>
      </c>
      <c r="G246" s="81" t="s">
        <v>168</v>
      </c>
      <c r="H246" s="75" t="s">
        <v>63</v>
      </c>
      <c r="I246" s="675"/>
      <c r="J246" s="351"/>
      <c r="K246" s="1043"/>
      <c r="L246" s="187"/>
      <c r="M246" s="187"/>
      <c r="O246" s="54"/>
    </row>
    <row r="247" spans="1:15" s="36" customFormat="1" ht="52.5" customHeight="1" hidden="1">
      <c r="A247" s="67"/>
      <c r="B247" s="686"/>
      <c r="C247" s="75" t="s">
        <v>0</v>
      </c>
      <c r="D247" s="81" t="s">
        <v>50</v>
      </c>
      <c r="E247" s="81" t="s">
        <v>49</v>
      </c>
      <c r="F247" s="81" t="s">
        <v>48</v>
      </c>
      <c r="G247" s="81" t="s">
        <v>171</v>
      </c>
      <c r="H247" s="75"/>
      <c r="I247" s="675">
        <f>I248</f>
        <v>0</v>
      </c>
      <c r="J247" s="351"/>
      <c r="K247" s="1043"/>
      <c r="L247" s="187"/>
      <c r="M247" s="187"/>
      <c r="O247" s="54"/>
    </row>
    <row r="248" spans="1:15" s="36" customFormat="1" ht="38.25" customHeight="1" hidden="1">
      <c r="A248" s="67" t="s">
        <v>64</v>
      </c>
      <c r="B248" s="686"/>
      <c r="C248" s="75" t="s">
        <v>0</v>
      </c>
      <c r="D248" s="81" t="s">
        <v>50</v>
      </c>
      <c r="E248" s="81" t="s">
        <v>49</v>
      </c>
      <c r="F248" s="81" t="s">
        <v>48</v>
      </c>
      <c r="G248" s="81" t="s">
        <v>171</v>
      </c>
      <c r="H248" s="75" t="s">
        <v>63</v>
      </c>
      <c r="I248" s="675"/>
      <c r="J248" s="351"/>
      <c r="K248" s="1043"/>
      <c r="L248" s="187"/>
      <c r="M248" s="187"/>
      <c r="O248" s="54"/>
    </row>
    <row r="249" spans="1:16" s="36" customFormat="1" ht="50.25" customHeight="1" hidden="1">
      <c r="A249" s="733" t="s">
        <v>102</v>
      </c>
      <c r="B249" s="731"/>
      <c r="C249" s="711" t="s">
        <v>0</v>
      </c>
      <c r="D249" s="712" t="s">
        <v>97</v>
      </c>
      <c r="E249" s="712" t="s">
        <v>80</v>
      </c>
      <c r="F249" s="712" t="s">
        <v>79</v>
      </c>
      <c r="G249" s="712" t="s">
        <v>77</v>
      </c>
      <c r="H249" s="711"/>
      <c r="I249" s="675" t="e">
        <f>#REF!</f>
        <v>#REF!</v>
      </c>
      <c r="J249" s="69" t="e">
        <f>#REF!</f>
        <v>#REF!</v>
      </c>
      <c r="K249" s="1043">
        <v>0</v>
      </c>
      <c r="L249" s="187"/>
      <c r="M249" s="187"/>
      <c r="O249" s="54"/>
      <c r="P249" s="732"/>
    </row>
    <row r="250" spans="1:13" s="36" customFormat="1" ht="98.25" customHeight="1">
      <c r="A250" s="67" t="s">
        <v>359</v>
      </c>
      <c r="B250" s="686"/>
      <c r="C250" s="75" t="s">
        <v>0</v>
      </c>
      <c r="D250" s="116" t="s">
        <v>122</v>
      </c>
      <c r="E250" s="116" t="s">
        <v>329</v>
      </c>
      <c r="F250" s="116" t="s">
        <v>48</v>
      </c>
      <c r="G250" s="116" t="s">
        <v>171</v>
      </c>
      <c r="H250" s="75"/>
      <c r="I250" s="675">
        <f>I251</f>
        <v>869.8</v>
      </c>
      <c r="J250" s="69">
        <f>J251</f>
        <v>0</v>
      </c>
      <c r="K250" s="66">
        <f>K251</f>
        <v>0</v>
      </c>
      <c r="L250" s="187"/>
      <c r="M250" s="187"/>
    </row>
    <row r="251" spans="1:15" s="36" customFormat="1" ht="19.5" customHeight="1">
      <c r="A251" s="78" t="s">
        <v>98</v>
      </c>
      <c r="B251" s="686"/>
      <c r="C251" s="75" t="s">
        <v>0</v>
      </c>
      <c r="D251" s="115" t="s">
        <v>122</v>
      </c>
      <c r="E251" s="116" t="s">
        <v>329</v>
      </c>
      <c r="F251" s="116" t="s">
        <v>48</v>
      </c>
      <c r="G251" s="117" t="s">
        <v>171</v>
      </c>
      <c r="H251" s="75" t="s">
        <v>63</v>
      </c>
      <c r="I251" s="675">
        <v>869.8</v>
      </c>
      <c r="J251" s="69">
        <v>0</v>
      </c>
      <c r="K251" s="66">
        <v>0</v>
      </c>
      <c r="L251" s="187"/>
      <c r="M251" s="187"/>
      <c r="O251" s="20"/>
    </row>
    <row r="252" spans="1:15" s="36" customFormat="1" ht="30" customHeight="1" hidden="1">
      <c r="A252" s="67" t="s">
        <v>268</v>
      </c>
      <c r="B252" s="686"/>
      <c r="C252" s="75" t="s">
        <v>0</v>
      </c>
      <c r="D252" s="115" t="s">
        <v>122</v>
      </c>
      <c r="E252" s="116" t="s">
        <v>103</v>
      </c>
      <c r="F252" s="116" t="s">
        <v>48</v>
      </c>
      <c r="G252" s="117" t="s">
        <v>269</v>
      </c>
      <c r="H252" s="75"/>
      <c r="I252" s="675">
        <f>I253</f>
        <v>0</v>
      </c>
      <c r="J252" s="69">
        <v>0</v>
      </c>
      <c r="K252" s="66">
        <v>0</v>
      </c>
      <c r="L252" s="187"/>
      <c r="M252" s="187"/>
      <c r="O252" s="20"/>
    </row>
    <row r="253" spans="1:15" s="36" customFormat="1" ht="23.25" customHeight="1" hidden="1">
      <c r="A253" s="67" t="s">
        <v>98</v>
      </c>
      <c r="B253" s="686"/>
      <c r="C253" s="75" t="s">
        <v>0</v>
      </c>
      <c r="D253" s="115" t="s">
        <v>122</v>
      </c>
      <c r="E253" s="116" t="s">
        <v>103</v>
      </c>
      <c r="F253" s="116" t="s">
        <v>48</v>
      </c>
      <c r="G253" s="117" t="s">
        <v>269</v>
      </c>
      <c r="H253" s="75" t="s">
        <v>63</v>
      </c>
      <c r="I253" s="675"/>
      <c r="J253" s="69">
        <v>0</v>
      </c>
      <c r="K253" s="66">
        <v>0</v>
      </c>
      <c r="L253" s="187"/>
      <c r="M253" s="187"/>
      <c r="O253" s="20"/>
    </row>
    <row r="254" spans="1:13" s="36" customFormat="1" ht="0.75" customHeight="1" thickBot="1">
      <c r="A254" s="931"/>
      <c r="B254" s="932"/>
      <c r="C254" s="715" t="s">
        <v>0</v>
      </c>
      <c r="D254" s="928"/>
      <c r="E254" s="928"/>
      <c r="F254" s="928"/>
      <c r="G254" s="928"/>
      <c r="H254" s="715"/>
      <c r="I254" s="1014"/>
      <c r="J254" s="248">
        <v>0</v>
      </c>
      <c r="K254" s="275">
        <v>0</v>
      </c>
      <c r="L254" s="187"/>
      <c r="M254" s="187"/>
    </row>
    <row r="255" spans="1:13" s="33" customFormat="1" ht="13.5" customHeight="1" thickBot="1">
      <c r="A255" s="444" t="s">
        <v>7</v>
      </c>
      <c r="B255" s="445">
        <v>1000</v>
      </c>
      <c r="C255" s="446"/>
      <c r="D255" s="447"/>
      <c r="E255" s="448"/>
      <c r="F255" s="448"/>
      <c r="G255" s="448"/>
      <c r="H255" s="744"/>
      <c r="I255" s="1015">
        <f>I256+I262</f>
        <v>20</v>
      </c>
      <c r="J255" s="1032">
        <f>J256+J262</f>
        <v>41.6</v>
      </c>
      <c r="K255" s="1041">
        <f>K256+K262</f>
        <v>43.3</v>
      </c>
      <c r="L255" s="169"/>
      <c r="M255" s="169"/>
    </row>
    <row r="256" spans="1:13" s="24" customFormat="1" ht="15" customHeight="1">
      <c r="A256" s="371" t="s">
        <v>5</v>
      </c>
      <c r="B256" s="372"/>
      <c r="C256" s="449" t="s">
        <v>36</v>
      </c>
      <c r="D256" s="450"/>
      <c r="E256" s="451"/>
      <c r="F256" s="451"/>
      <c r="G256" s="452"/>
      <c r="H256" s="453"/>
      <c r="I256" s="1016" t="str">
        <f aca="true" t="shared" si="22" ref="I256:K257">I257</f>
        <v>20,0</v>
      </c>
      <c r="J256" s="1033">
        <f t="shared" si="22"/>
        <v>41.6</v>
      </c>
      <c r="K256" s="1045">
        <f t="shared" si="22"/>
        <v>43.3</v>
      </c>
      <c r="L256" s="188"/>
      <c r="M256" s="188"/>
    </row>
    <row r="257" spans="1:13" s="36" customFormat="1" ht="24.75" customHeight="1">
      <c r="A257" s="210" t="s">
        <v>81</v>
      </c>
      <c r="B257" s="77"/>
      <c r="C257" s="384" t="s">
        <v>36</v>
      </c>
      <c r="D257" s="385" t="s">
        <v>50</v>
      </c>
      <c r="E257" s="386" t="s">
        <v>80</v>
      </c>
      <c r="F257" s="386" t="s">
        <v>79</v>
      </c>
      <c r="G257" s="387" t="s">
        <v>77</v>
      </c>
      <c r="H257" s="384"/>
      <c r="I257" s="75" t="str">
        <f t="shared" si="22"/>
        <v>20,0</v>
      </c>
      <c r="J257" s="351">
        <f t="shared" si="22"/>
        <v>41.6</v>
      </c>
      <c r="K257" s="1043">
        <f t="shared" si="22"/>
        <v>43.3</v>
      </c>
      <c r="L257" s="187"/>
      <c r="M257" s="187"/>
    </row>
    <row r="258" spans="1:13" s="36" customFormat="1" ht="14.25" customHeight="1">
      <c r="A258" s="210" t="s">
        <v>78</v>
      </c>
      <c r="B258" s="77"/>
      <c r="C258" s="384" t="s">
        <v>36</v>
      </c>
      <c r="D258" s="385" t="s">
        <v>50</v>
      </c>
      <c r="E258" s="386" t="s">
        <v>49</v>
      </c>
      <c r="F258" s="386" t="s">
        <v>79</v>
      </c>
      <c r="G258" s="387" t="s">
        <v>77</v>
      </c>
      <c r="H258" s="384"/>
      <c r="I258" s="75" t="str">
        <f>I261</f>
        <v>20,0</v>
      </c>
      <c r="J258" s="351">
        <f aca="true" t="shared" si="23" ref="J258:K260">J259</f>
        <v>41.6</v>
      </c>
      <c r="K258" s="1043">
        <f t="shared" si="23"/>
        <v>43.3</v>
      </c>
      <c r="L258" s="187"/>
      <c r="M258" s="187"/>
    </row>
    <row r="259" spans="1:13" s="36" customFormat="1" ht="16.5" customHeight="1">
      <c r="A259" s="210" t="s">
        <v>78</v>
      </c>
      <c r="B259" s="77"/>
      <c r="C259" s="384" t="s">
        <v>36</v>
      </c>
      <c r="D259" s="385" t="s">
        <v>50</v>
      </c>
      <c r="E259" s="386" t="s">
        <v>49</v>
      </c>
      <c r="F259" s="386" t="s">
        <v>48</v>
      </c>
      <c r="G259" s="387" t="s">
        <v>77</v>
      </c>
      <c r="H259" s="384"/>
      <c r="I259" s="92" t="str">
        <f>I260</f>
        <v>20,0</v>
      </c>
      <c r="J259" s="351">
        <f t="shared" si="23"/>
        <v>41.6</v>
      </c>
      <c r="K259" s="1043">
        <f t="shared" si="23"/>
        <v>43.3</v>
      </c>
      <c r="L259" s="187"/>
      <c r="M259" s="187"/>
    </row>
    <row r="260" spans="1:13" s="36" customFormat="1" ht="15.75" customHeight="1">
      <c r="A260" s="74" t="s">
        <v>132</v>
      </c>
      <c r="B260" s="77"/>
      <c r="C260" s="384" t="s">
        <v>36</v>
      </c>
      <c r="D260" s="86" t="s">
        <v>50</v>
      </c>
      <c r="E260" s="87" t="s">
        <v>49</v>
      </c>
      <c r="F260" s="87" t="s">
        <v>48</v>
      </c>
      <c r="G260" s="88" t="s">
        <v>69</v>
      </c>
      <c r="H260" s="384"/>
      <c r="I260" s="92" t="str">
        <f>I261</f>
        <v>20,0</v>
      </c>
      <c r="J260" s="351">
        <f t="shared" si="23"/>
        <v>41.6</v>
      </c>
      <c r="K260" s="1043">
        <f t="shared" si="23"/>
        <v>43.3</v>
      </c>
      <c r="L260" s="187"/>
      <c r="M260" s="187"/>
    </row>
    <row r="261" spans="1:13" s="36" customFormat="1" ht="27.75" customHeight="1" thickBot="1">
      <c r="A261" s="454" t="s">
        <v>70</v>
      </c>
      <c r="B261" s="455"/>
      <c r="C261" s="443" t="s">
        <v>36</v>
      </c>
      <c r="D261" s="268" t="s">
        <v>50</v>
      </c>
      <c r="E261" s="269" t="s">
        <v>49</v>
      </c>
      <c r="F261" s="269" t="s">
        <v>48</v>
      </c>
      <c r="G261" s="456" t="s">
        <v>69</v>
      </c>
      <c r="H261" s="221" t="s">
        <v>303</v>
      </c>
      <c r="I261" s="222" t="s">
        <v>174</v>
      </c>
      <c r="J261" s="353">
        <v>41.6</v>
      </c>
      <c r="K261" s="1046">
        <v>43.3</v>
      </c>
      <c r="L261" s="187"/>
      <c r="M261" s="187"/>
    </row>
    <row r="262" spans="1:13" s="36" customFormat="1" ht="22.5" customHeight="1" hidden="1" thickBot="1">
      <c r="A262" s="457" t="s">
        <v>145</v>
      </c>
      <c r="B262" s="458">
        <v>1003</v>
      </c>
      <c r="C262" s="459"/>
      <c r="D262" s="460"/>
      <c r="E262" s="461"/>
      <c r="F262" s="461"/>
      <c r="G262" s="462"/>
      <c r="H262" s="463"/>
      <c r="I262" s="1017">
        <f>I263</f>
        <v>0</v>
      </c>
      <c r="J262" s="996">
        <f>J263</f>
        <v>0</v>
      </c>
      <c r="K262" s="1047">
        <f>K263</f>
        <v>0</v>
      </c>
      <c r="L262" s="187"/>
      <c r="M262" s="187"/>
    </row>
    <row r="263" spans="1:13" s="36" customFormat="1" ht="76.5" customHeight="1" hidden="1" thickBot="1">
      <c r="A263" s="464"/>
      <c r="B263" s="465"/>
      <c r="C263" s="466"/>
      <c r="D263" s="467"/>
      <c r="E263" s="468"/>
      <c r="F263" s="468"/>
      <c r="G263" s="469"/>
      <c r="H263" s="470"/>
      <c r="I263" s="69"/>
      <c r="J263" s="714"/>
      <c r="K263" s="66"/>
      <c r="L263" s="187"/>
      <c r="M263" s="187"/>
    </row>
    <row r="264" spans="1:13" s="36" customFormat="1" ht="52.5" customHeight="1" hidden="1" thickBot="1">
      <c r="A264" s="72"/>
      <c r="B264" s="471"/>
      <c r="C264" s="84"/>
      <c r="D264" s="259"/>
      <c r="E264" s="260"/>
      <c r="F264" s="260"/>
      <c r="G264" s="96"/>
      <c r="H264" s="417"/>
      <c r="I264" s="69"/>
      <c r="J264" s="714"/>
      <c r="K264" s="66"/>
      <c r="L264" s="187"/>
      <c r="M264" s="187"/>
    </row>
    <row r="265" spans="1:13" s="36" customFormat="1" ht="36" customHeight="1" hidden="1" thickBot="1">
      <c r="A265" s="72"/>
      <c r="B265" s="471"/>
      <c r="C265" s="84"/>
      <c r="D265" s="208"/>
      <c r="E265" s="209"/>
      <c r="F265" s="209"/>
      <c r="G265" s="108"/>
      <c r="H265" s="417"/>
      <c r="I265" s="69"/>
      <c r="J265" s="714"/>
      <c r="K265" s="66"/>
      <c r="L265" s="187"/>
      <c r="M265" s="187"/>
    </row>
    <row r="266" spans="1:13" s="36" customFormat="1" ht="60.75" customHeight="1" hidden="1" thickBot="1">
      <c r="A266" s="72"/>
      <c r="B266" s="471"/>
      <c r="C266" s="84"/>
      <c r="D266" s="208"/>
      <c r="E266" s="209"/>
      <c r="F266" s="209"/>
      <c r="G266" s="108"/>
      <c r="H266" s="417"/>
      <c r="I266" s="69"/>
      <c r="J266" s="714"/>
      <c r="K266" s="66"/>
      <c r="L266" s="187"/>
      <c r="M266" s="187"/>
    </row>
    <row r="267" spans="1:13" s="36" customFormat="1" ht="27.75" customHeight="1" hidden="1" thickBot="1">
      <c r="A267" s="72"/>
      <c r="B267" s="471"/>
      <c r="C267" s="84"/>
      <c r="D267" s="265"/>
      <c r="E267" s="265"/>
      <c r="F267" s="265"/>
      <c r="G267" s="265"/>
      <c r="H267" s="417"/>
      <c r="I267" s="708"/>
      <c r="J267" s="714"/>
      <c r="K267" s="66"/>
      <c r="L267" s="187"/>
      <c r="M267" s="187"/>
    </row>
    <row r="268" spans="1:13" s="36" customFormat="1" ht="20.25" customHeight="1" hidden="1" thickBot="1">
      <c r="A268" s="472"/>
      <c r="B268" s="473"/>
      <c r="C268" s="474"/>
      <c r="D268" s="475"/>
      <c r="E268" s="476"/>
      <c r="F268" s="476"/>
      <c r="G268" s="477"/>
      <c r="H268" s="474"/>
      <c r="I268" s="1018"/>
      <c r="J268" s="997"/>
      <c r="K268" s="1048"/>
      <c r="L268" s="187"/>
      <c r="M268" s="187"/>
    </row>
    <row r="269" spans="1:13" s="36" customFormat="1" ht="40.5" customHeight="1" hidden="1" thickBot="1">
      <c r="A269" s="478"/>
      <c r="B269" s="473"/>
      <c r="C269" s="474"/>
      <c r="D269" s="475"/>
      <c r="E269" s="476"/>
      <c r="F269" s="476"/>
      <c r="G269" s="477"/>
      <c r="H269" s="474"/>
      <c r="I269" s="1018"/>
      <c r="J269" s="997"/>
      <c r="K269" s="1048"/>
      <c r="L269" s="187"/>
      <c r="M269" s="187"/>
    </row>
    <row r="270" spans="1:13" s="36" customFormat="1" ht="37.5" customHeight="1" hidden="1" thickBot="1">
      <c r="A270" s="479"/>
      <c r="B270" s="473"/>
      <c r="C270" s="474"/>
      <c r="D270" s="475"/>
      <c r="E270" s="476"/>
      <c r="F270" s="476"/>
      <c r="G270" s="477"/>
      <c r="H270" s="474"/>
      <c r="I270" s="1018"/>
      <c r="J270" s="997"/>
      <c r="K270" s="1048"/>
      <c r="L270" s="187"/>
      <c r="M270" s="187"/>
    </row>
    <row r="271" spans="1:13" s="36" customFormat="1" ht="45" customHeight="1" hidden="1" thickBot="1">
      <c r="A271" s="479"/>
      <c r="B271" s="473"/>
      <c r="C271" s="474"/>
      <c r="D271" s="475"/>
      <c r="E271" s="476"/>
      <c r="F271" s="476"/>
      <c r="G271" s="477"/>
      <c r="H271" s="474"/>
      <c r="I271" s="1018"/>
      <c r="J271" s="997"/>
      <c r="K271" s="1048"/>
      <c r="L271" s="187"/>
      <c r="M271" s="187"/>
    </row>
    <row r="272" spans="1:13" s="36" customFormat="1" ht="27.75" customHeight="1" thickBot="1">
      <c r="A272" s="699" t="s">
        <v>260</v>
      </c>
      <c r="B272" s="700"/>
      <c r="C272" s="701"/>
      <c r="D272" s="702"/>
      <c r="E272" s="702"/>
      <c r="F272" s="702"/>
      <c r="G272" s="702"/>
      <c r="H272" s="703"/>
      <c r="I272" s="854">
        <f>I15+I92+I98+I114+I152+I231+I255</f>
        <v>22143.3</v>
      </c>
      <c r="J272" s="1136">
        <f>J15+J92+J98+J114+J152+J231+J255</f>
        <v>12698.000000000002</v>
      </c>
      <c r="K272" s="676">
        <f>K15+K92+K98+K114+K152+K231+K255</f>
        <v>12778.6</v>
      </c>
      <c r="L272" s="187"/>
      <c r="M272" s="187"/>
    </row>
    <row r="273" spans="1:13" s="36" customFormat="1" ht="23.25" customHeight="1">
      <c r="A273" s="695" t="s">
        <v>261</v>
      </c>
      <c r="B273" s="696"/>
      <c r="C273" s="697"/>
      <c r="D273" s="698"/>
      <c r="E273" s="698"/>
      <c r="F273" s="698"/>
      <c r="G273" s="698"/>
      <c r="H273" s="697"/>
      <c r="I273" s="1049"/>
      <c r="J273" s="1120">
        <v>321.6</v>
      </c>
      <c r="K273" s="1121">
        <v>664.18</v>
      </c>
      <c r="L273" s="187"/>
      <c r="M273" s="187"/>
    </row>
    <row r="274" spans="1:13" s="35" customFormat="1" ht="19.5" customHeight="1" thickBot="1">
      <c r="A274" s="1234" t="s">
        <v>262</v>
      </c>
      <c r="B274" s="1235"/>
      <c r="C274" s="1235"/>
      <c r="D274" s="609"/>
      <c r="E274" s="609"/>
      <c r="F274" s="609"/>
      <c r="G274" s="609"/>
      <c r="H274" s="609"/>
      <c r="I274" s="1138">
        <f>I272</f>
        <v>22143.3</v>
      </c>
      <c r="J274" s="1139">
        <f>J272+J273</f>
        <v>13019.600000000002</v>
      </c>
      <c r="K274" s="1050">
        <f>K272+K273</f>
        <v>13442.78</v>
      </c>
      <c r="L274" s="186"/>
      <c r="M274" s="186"/>
    </row>
    <row r="275" spans="1:13" s="23" customFormat="1" ht="18">
      <c r="A275" s="173"/>
      <c r="B275" s="185"/>
      <c r="C275" s="184"/>
      <c r="D275" s="184"/>
      <c r="E275" s="184"/>
      <c r="F275" s="184"/>
      <c r="G275" s="184"/>
      <c r="H275" s="183"/>
      <c r="I275" s="183"/>
      <c r="J275" s="32"/>
      <c r="K275" s="32"/>
      <c r="L275" s="32"/>
      <c r="M275" s="32"/>
    </row>
    <row r="276" spans="1:9" ht="12.75">
      <c r="A276" s="23"/>
      <c r="B276" s="23"/>
      <c r="C276" s="30"/>
      <c r="D276" s="30"/>
      <c r="E276" s="30"/>
      <c r="F276" s="30"/>
      <c r="G276" s="30"/>
      <c r="H276" s="29"/>
      <c r="I276" s="29"/>
    </row>
    <row r="277" spans="1:9" ht="12.75">
      <c r="A277" s="173"/>
      <c r="B277" s="23"/>
      <c r="C277" s="30"/>
      <c r="D277" s="30"/>
      <c r="E277" s="30"/>
      <c r="F277" s="30"/>
      <c r="G277" s="30"/>
      <c r="H277" s="29"/>
      <c r="I277" s="29"/>
    </row>
    <row r="278" spans="1:9" ht="12.75">
      <c r="A278" s="23"/>
      <c r="B278" s="23"/>
      <c r="C278" s="30"/>
      <c r="D278" s="30"/>
      <c r="E278" s="30"/>
      <c r="F278" s="30"/>
      <c r="G278" s="30"/>
      <c r="H278" s="29"/>
      <c r="I278" s="29"/>
    </row>
    <row r="279" spans="1:9" ht="12.75">
      <c r="A279" s="23"/>
      <c r="B279" s="23"/>
      <c r="C279" s="30"/>
      <c r="D279" s="30"/>
      <c r="E279" s="30"/>
      <c r="F279" s="30"/>
      <c r="G279" s="30"/>
      <c r="H279" s="29"/>
      <c r="I279" s="29"/>
    </row>
    <row r="280" spans="1:9" ht="12.75">
      <c r="A280" s="23"/>
      <c r="B280" s="23"/>
      <c r="C280" s="30"/>
      <c r="D280" s="30"/>
      <c r="E280" s="30"/>
      <c r="F280" s="30"/>
      <c r="G280" s="30"/>
      <c r="H280" s="29"/>
      <c r="I280" s="29"/>
    </row>
    <row r="281" spans="1:9" ht="12.75">
      <c r="A281" s="23"/>
      <c r="B281" s="23"/>
      <c r="C281" s="30"/>
      <c r="D281" s="30"/>
      <c r="E281" s="30"/>
      <c r="F281" s="30"/>
      <c r="G281" s="30"/>
      <c r="H281" s="29"/>
      <c r="I281" s="29"/>
    </row>
    <row r="282" spans="1:9" ht="12.75">
      <c r="A282" s="23"/>
      <c r="B282" s="23"/>
      <c r="C282" s="30"/>
      <c r="D282" s="30"/>
      <c r="E282" s="30"/>
      <c r="F282" s="30"/>
      <c r="G282" s="30"/>
      <c r="H282" s="29"/>
      <c r="I282" s="29"/>
    </row>
    <row r="283" spans="1:13" ht="12.75">
      <c r="A283" s="23"/>
      <c r="B283" s="23"/>
      <c r="C283" s="30"/>
      <c r="D283" s="30"/>
      <c r="E283" s="30"/>
      <c r="F283" s="30"/>
      <c r="G283" s="30"/>
      <c r="H283" s="29"/>
      <c r="I283" s="29"/>
      <c r="J283"/>
      <c r="K283"/>
      <c r="L283"/>
      <c r="M283"/>
    </row>
    <row r="284" spans="1:13" ht="12.75">
      <c r="A284" s="23"/>
      <c r="B284" s="23"/>
      <c r="C284" s="30"/>
      <c r="D284" s="30"/>
      <c r="E284" s="30"/>
      <c r="F284" s="30"/>
      <c r="G284" s="30"/>
      <c r="H284" s="29"/>
      <c r="I284" s="29"/>
      <c r="J284"/>
      <c r="K284"/>
      <c r="L284"/>
      <c r="M284"/>
    </row>
    <row r="285" spans="1:13" ht="12.75">
      <c r="A285" s="23"/>
      <c r="B285" s="23"/>
      <c r="C285" s="30"/>
      <c r="D285" s="30"/>
      <c r="E285" s="30"/>
      <c r="F285" s="30"/>
      <c r="G285" s="30"/>
      <c r="H285" s="29"/>
      <c r="I285" s="29"/>
      <c r="J285"/>
      <c r="K285"/>
      <c r="L285"/>
      <c r="M285"/>
    </row>
    <row r="286" spans="1:13" ht="12.75">
      <c r="A286" s="23"/>
      <c r="B286" s="23"/>
      <c r="C286" s="30"/>
      <c r="D286" s="30"/>
      <c r="E286" s="30"/>
      <c r="F286" s="30"/>
      <c r="G286" s="30"/>
      <c r="H286" s="29"/>
      <c r="I286" s="29"/>
      <c r="J286"/>
      <c r="K286"/>
      <c r="L286"/>
      <c r="M286"/>
    </row>
    <row r="287" spans="1:13" ht="12.75">
      <c r="A287" s="23"/>
      <c r="B287" s="23"/>
      <c r="C287" s="30"/>
      <c r="D287" s="30"/>
      <c r="E287" s="30"/>
      <c r="F287" s="30"/>
      <c r="G287" s="30"/>
      <c r="H287" s="29"/>
      <c r="I287" s="29"/>
      <c r="J287"/>
      <c r="K287"/>
      <c r="L287"/>
      <c r="M287"/>
    </row>
    <row r="288" spans="1:13" ht="12.75">
      <c r="A288" s="23"/>
      <c r="B288" s="23"/>
      <c r="C288" s="30"/>
      <c r="D288" s="30"/>
      <c r="E288" s="30"/>
      <c r="F288" s="30"/>
      <c r="G288" s="30"/>
      <c r="H288" s="29"/>
      <c r="I288" s="29"/>
      <c r="J288"/>
      <c r="K288"/>
      <c r="L288"/>
      <c r="M288"/>
    </row>
    <row r="289" spans="1:13" ht="12.75">
      <c r="A289" s="23"/>
      <c r="B289" s="23"/>
      <c r="C289" s="30"/>
      <c r="D289" s="30"/>
      <c r="E289" s="30"/>
      <c r="F289" s="30"/>
      <c r="G289" s="30"/>
      <c r="H289" s="29"/>
      <c r="I289" s="29"/>
      <c r="J289"/>
      <c r="K289"/>
      <c r="L289"/>
      <c r="M289"/>
    </row>
    <row r="290" spans="1:13" ht="12.75">
      <c r="A290" s="23"/>
      <c r="B290" s="23"/>
      <c r="C290" s="30"/>
      <c r="D290" s="30"/>
      <c r="E290" s="30"/>
      <c r="F290" s="30"/>
      <c r="G290" s="30"/>
      <c r="H290" s="29"/>
      <c r="I290" s="29"/>
      <c r="J290"/>
      <c r="K290"/>
      <c r="L290"/>
      <c r="M290"/>
    </row>
    <row r="291" spans="1:13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  <c r="L291"/>
      <c r="M291"/>
    </row>
    <row r="292" spans="1:13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  <c r="L292"/>
      <c r="M292"/>
    </row>
    <row r="293" spans="1:13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  <c r="L293"/>
      <c r="M293"/>
    </row>
    <row r="294" spans="1:13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  <c r="L294"/>
      <c r="M294"/>
    </row>
    <row r="295" spans="1:13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  <c r="L295"/>
      <c r="M295"/>
    </row>
    <row r="296" spans="1:13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  <c r="L296"/>
      <c r="M296"/>
    </row>
    <row r="297" spans="1:13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  <c r="L297"/>
      <c r="M297"/>
    </row>
    <row r="298" spans="1:13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  <c r="L298"/>
      <c r="M298"/>
    </row>
    <row r="299" spans="1:13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  <c r="L299"/>
      <c r="M299"/>
    </row>
    <row r="300" spans="1:13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  <c r="L300"/>
      <c r="M300"/>
    </row>
    <row r="301" spans="1:13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  <c r="L301"/>
      <c r="M301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8:13" ht="12.75">
      <c r="H334" s="28"/>
      <c r="I334" s="28"/>
      <c r="J334"/>
      <c r="K334"/>
      <c r="L334"/>
      <c r="M334"/>
    </row>
    <row r="335" spans="8:13" ht="12.75">
      <c r="H335" s="28"/>
      <c r="I335" s="28"/>
      <c r="J335"/>
      <c r="K335"/>
      <c r="L335"/>
      <c r="M335"/>
    </row>
    <row r="336" spans="8:13" ht="12.75">
      <c r="H336" s="28"/>
      <c r="I336" s="28"/>
      <c r="J336"/>
      <c r="K336"/>
      <c r="L336"/>
      <c r="M336"/>
    </row>
    <row r="337" spans="8:13" ht="12.75">
      <c r="H337" s="28"/>
      <c r="I337" s="28"/>
      <c r="J337"/>
      <c r="K337"/>
      <c r="L337"/>
      <c r="M337"/>
    </row>
    <row r="338" spans="8:13" ht="12.75">
      <c r="H338" s="28"/>
      <c r="I338" s="28"/>
      <c r="J338"/>
      <c r="K338"/>
      <c r="L338"/>
      <c r="M338"/>
    </row>
    <row r="339" spans="8:13" ht="12.75">
      <c r="H339" s="28"/>
      <c r="I339" s="28"/>
      <c r="J339"/>
      <c r="K339"/>
      <c r="L339"/>
      <c r="M339"/>
    </row>
    <row r="340" spans="8:13" ht="12.75">
      <c r="H340" s="28"/>
      <c r="I340" s="28"/>
      <c r="J340"/>
      <c r="K340"/>
      <c r="L340"/>
      <c r="M340"/>
    </row>
    <row r="341" spans="8:13" ht="12.75">
      <c r="H341" s="28"/>
      <c r="I341" s="28"/>
      <c r="J341"/>
      <c r="K341"/>
      <c r="L341"/>
      <c r="M341"/>
    </row>
    <row r="342" spans="8:13" ht="12.75">
      <c r="H342" s="28"/>
      <c r="I342" s="28"/>
      <c r="J342"/>
      <c r="K342"/>
      <c r="L342"/>
      <c r="M342"/>
    </row>
    <row r="343" spans="8:13" ht="12.75">
      <c r="H343" s="28"/>
      <c r="I343" s="28"/>
      <c r="J343"/>
      <c r="K343"/>
      <c r="L343"/>
      <c r="M343"/>
    </row>
    <row r="344" spans="8:13" ht="12.75">
      <c r="H344" s="28"/>
      <c r="I344" s="28"/>
      <c r="J344"/>
      <c r="K344"/>
      <c r="L344"/>
      <c r="M344"/>
    </row>
    <row r="345" spans="8:13" ht="12.75">
      <c r="H345" s="28"/>
      <c r="I345" s="28"/>
      <c r="J345"/>
      <c r="K345"/>
      <c r="L345"/>
      <c r="M345"/>
    </row>
    <row r="346" spans="8:13" ht="12.75">
      <c r="H346" s="28"/>
      <c r="I346" s="28"/>
      <c r="J346"/>
      <c r="K346"/>
      <c r="L346"/>
      <c r="M346"/>
    </row>
    <row r="347" spans="3:13" ht="12.75">
      <c r="C347"/>
      <c r="D347"/>
      <c r="E347"/>
      <c r="F347"/>
      <c r="G347"/>
      <c r="H347" s="28"/>
      <c r="I347" s="28"/>
      <c r="J347"/>
      <c r="K347"/>
      <c r="L347"/>
      <c r="M347"/>
    </row>
    <row r="348" spans="3:13" ht="12.75">
      <c r="C348"/>
      <c r="D348"/>
      <c r="E348"/>
      <c r="F348"/>
      <c r="G348"/>
      <c r="H348" s="28"/>
      <c r="I348" s="28"/>
      <c r="J348"/>
      <c r="K348"/>
      <c r="L348"/>
      <c r="M348"/>
    </row>
    <row r="349" spans="3:13" ht="12.75">
      <c r="C349"/>
      <c r="D349"/>
      <c r="E349"/>
      <c r="F349"/>
      <c r="G349"/>
      <c r="H349" s="28"/>
      <c r="I349" s="28"/>
      <c r="J349"/>
      <c r="K349"/>
      <c r="L349"/>
      <c r="M349"/>
    </row>
    <row r="350" spans="3:13" ht="12.75">
      <c r="C350"/>
      <c r="D350"/>
      <c r="E350"/>
      <c r="F350"/>
      <c r="G350"/>
      <c r="H350" s="28"/>
      <c r="I350" s="28"/>
      <c r="J350"/>
      <c r="K350"/>
      <c r="L350"/>
      <c r="M350"/>
    </row>
    <row r="351" spans="3:13" ht="12.75">
      <c r="C351"/>
      <c r="D351"/>
      <c r="E351"/>
      <c r="F351"/>
      <c r="G351"/>
      <c r="H351" s="28"/>
      <c r="I351" s="28"/>
      <c r="J351"/>
      <c r="K351"/>
      <c r="L351"/>
      <c r="M351"/>
    </row>
    <row r="352" spans="3:13" ht="12.75">
      <c r="C352"/>
      <c r="D352"/>
      <c r="E352"/>
      <c r="F352"/>
      <c r="G352"/>
      <c r="H352" s="28"/>
      <c r="I352" s="28"/>
      <c r="J352"/>
      <c r="K352"/>
      <c r="L352"/>
      <c r="M352"/>
    </row>
    <row r="353" spans="3:13" ht="12.75">
      <c r="C353"/>
      <c r="D353"/>
      <c r="E353"/>
      <c r="F353"/>
      <c r="G353"/>
      <c r="H353" s="28"/>
      <c r="I353" s="28"/>
      <c r="J353"/>
      <c r="K353"/>
      <c r="L353"/>
      <c r="M353"/>
    </row>
    <row r="354" spans="3:13" ht="12.75">
      <c r="C354"/>
      <c r="D354"/>
      <c r="E354"/>
      <c r="F354"/>
      <c r="G354"/>
      <c r="H354" s="28"/>
      <c r="I354" s="28"/>
      <c r="J354"/>
      <c r="K354"/>
      <c r="L354"/>
      <c r="M354"/>
    </row>
    <row r="355" spans="3:13" ht="12.75">
      <c r="C355"/>
      <c r="D355"/>
      <c r="E355"/>
      <c r="F355"/>
      <c r="G355"/>
      <c r="H355" s="28"/>
      <c r="I355" s="28"/>
      <c r="J355"/>
      <c r="K355"/>
      <c r="L355"/>
      <c r="M355"/>
    </row>
    <row r="356" spans="3:13" ht="12.75">
      <c r="C356"/>
      <c r="D356"/>
      <c r="E356"/>
      <c r="F356"/>
      <c r="G356"/>
      <c r="H356" s="28"/>
      <c r="I356" s="28"/>
      <c r="J356"/>
      <c r="K356"/>
      <c r="L356"/>
      <c r="M356"/>
    </row>
    <row r="357" spans="3:13" ht="12.75">
      <c r="C357"/>
      <c r="D357"/>
      <c r="E357"/>
      <c r="F357"/>
      <c r="G357"/>
      <c r="H357" s="28"/>
      <c r="I357" s="28"/>
      <c r="J357"/>
      <c r="K357"/>
      <c r="L357"/>
      <c r="M357"/>
    </row>
    <row r="358" spans="3:13" ht="12.75">
      <c r="C358"/>
      <c r="D358"/>
      <c r="E358"/>
      <c r="F358"/>
      <c r="G358"/>
      <c r="H358" s="28"/>
      <c r="I358" s="28"/>
      <c r="J358"/>
      <c r="K358"/>
      <c r="L358"/>
      <c r="M358"/>
    </row>
    <row r="359" spans="3:13" ht="12.75">
      <c r="C359"/>
      <c r="D359"/>
      <c r="E359"/>
      <c r="F359"/>
      <c r="G359"/>
      <c r="H359" s="28"/>
      <c r="I359" s="28"/>
      <c r="J359"/>
      <c r="K359"/>
      <c r="L359"/>
      <c r="M359"/>
    </row>
    <row r="360" spans="3:13" ht="12.75">
      <c r="C360"/>
      <c r="D360"/>
      <c r="E360"/>
      <c r="F360"/>
      <c r="G360"/>
      <c r="H360" s="28"/>
      <c r="I360" s="28"/>
      <c r="J360"/>
      <c r="K360"/>
      <c r="L360"/>
      <c r="M360"/>
    </row>
    <row r="361" spans="3:13" ht="12.75">
      <c r="C361"/>
      <c r="D361"/>
      <c r="E361"/>
      <c r="F361"/>
      <c r="G361"/>
      <c r="H361" s="28"/>
      <c r="I361" s="28"/>
      <c r="J361"/>
      <c r="K361"/>
      <c r="L361"/>
      <c r="M361"/>
    </row>
    <row r="362" spans="3:13" ht="12.75">
      <c r="C362"/>
      <c r="D362"/>
      <c r="E362"/>
      <c r="F362"/>
      <c r="G362"/>
      <c r="H362" s="28"/>
      <c r="I362" s="28"/>
      <c r="J362"/>
      <c r="K362"/>
      <c r="L362"/>
      <c r="M362"/>
    </row>
    <row r="363" spans="3:13" ht="12.75">
      <c r="C363"/>
      <c r="D363"/>
      <c r="E363"/>
      <c r="F363"/>
      <c r="G363"/>
      <c r="H363" s="28"/>
      <c r="I363" s="28"/>
      <c r="J363"/>
      <c r="K363"/>
      <c r="L363"/>
      <c r="M363"/>
    </row>
    <row r="364" spans="3:13" ht="12.75">
      <c r="C364"/>
      <c r="D364"/>
      <c r="E364"/>
      <c r="F364"/>
      <c r="G364"/>
      <c r="H364" s="28"/>
      <c r="I364" s="28"/>
      <c r="J364"/>
      <c r="K364"/>
      <c r="L364"/>
      <c r="M364"/>
    </row>
    <row r="365" spans="3:13" ht="12.75">
      <c r="C365"/>
      <c r="D365"/>
      <c r="E365"/>
      <c r="F365"/>
      <c r="G365"/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</sheetData>
  <sheetProtection/>
  <mergeCells count="16">
    <mergeCell ref="A274:C274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21:N121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R2507"/>
  <sheetViews>
    <sheetView zoomScalePageLayoutView="0" workbookViewId="0" topLeftCell="C1">
      <selection activeCell="Q16" sqref="Q16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212" t="s">
        <v>373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43"/>
      <c r="M2" s="1243"/>
    </row>
    <row r="3" spans="1:13" ht="12.75">
      <c r="A3" s="1212" t="s">
        <v>372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01"/>
      <c r="M3" s="1201"/>
    </row>
    <row r="4" spans="1:13" ht="12.75">
      <c r="A4" s="1212" t="s">
        <v>26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01"/>
      <c r="M4" s="1201"/>
    </row>
    <row r="5" spans="1:13" ht="12.75">
      <c r="A5" s="1212" t="s">
        <v>27</v>
      </c>
      <c r="B5" s="1212"/>
      <c r="C5" s="1212"/>
      <c r="D5" s="1212"/>
      <c r="E5" s="1212"/>
      <c r="F5" s="1212"/>
      <c r="G5" s="1212"/>
      <c r="H5" s="1212"/>
      <c r="I5" s="1212"/>
      <c r="J5" s="1212"/>
      <c r="K5" s="1212"/>
      <c r="L5" s="1201"/>
      <c r="M5" s="1201"/>
    </row>
    <row r="6" spans="4:13" ht="14.25" customHeight="1">
      <c r="D6" s="27"/>
      <c r="I6" s="1210" t="s">
        <v>377</v>
      </c>
      <c r="J6" s="1210"/>
      <c r="K6" s="1210"/>
      <c r="L6" s="1210"/>
      <c r="M6" s="1210"/>
    </row>
    <row r="7" spans="4:13" ht="12" customHeight="1">
      <c r="D7" s="27"/>
      <c r="I7" s="673"/>
      <c r="J7" s="1210" t="s">
        <v>405</v>
      </c>
      <c r="K7" s="1210"/>
      <c r="L7" s="1210"/>
      <c r="M7" s="1210"/>
    </row>
    <row r="8" spans="4:11" ht="12.75">
      <c r="D8" s="27"/>
      <c r="I8" s="483"/>
      <c r="J8" s="483"/>
      <c r="K8" s="483"/>
    </row>
    <row r="9" spans="1:12" ht="12.75">
      <c r="A9" s="1219" t="s">
        <v>257</v>
      </c>
      <c r="B9" s="1253"/>
      <c r="C9" s="1253"/>
      <c r="D9" s="1253"/>
      <c r="E9" s="1253"/>
      <c r="F9" s="1253"/>
      <c r="G9" s="1253"/>
      <c r="H9" s="1253"/>
      <c r="I9" s="1253"/>
      <c r="J9" s="1253"/>
      <c r="K9" s="1253"/>
      <c r="L9" s="1243"/>
    </row>
    <row r="10" spans="1:12" ht="12.75">
      <c r="A10" s="1219" t="s">
        <v>258</v>
      </c>
      <c r="B10" s="1253"/>
      <c r="C10" s="1253"/>
      <c r="D10" s="1253"/>
      <c r="E10" s="1253"/>
      <c r="F10" s="1253"/>
      <c r="G10" s="1253"/>
      <c r="H10" s="1253"/>
      <c r="I10" s="1253"/>
      <c r="J10" s="1253"/>
      <c r="K10" s="1253"/>
      <c r="L10" s="1243"/>
    </row>
    <row r="11" spans="1:12" ht="12.75">
      <c r="A11" s="57"/>
      <c r="B11" s="57"/>
      <c r="C11" s="1219" t="s">
        <v>259</v>
      </c>
      <c r="D11" s="1253"/>
      <c r="E11" s="1253"/>
      <c r="F11" s="1253"/>
      <c r="G11" s="1253"/>
      <c r="H11" s="1253"/>
      <c r="I11" s="1253"/>
      <c r="J11" s="1253"/>
      <c r="K11" s="1253"/>
      <c r="L11" s="1243"/>
    </row>
    <row r="12" spans="1:12" ht="12.75">
      <c r="A12" s="1219" t="s">
        <v>324</v>
      </c>
      <c r="B12" s="1253"/>
      <c r="C12" s="1253"/>
      <c r="D12" s="1253"/>
      <c r="E12" s="1253"/>
      <c r="F12" s="1253"/>
      <c r="G12" s="1253"/>
      <c r="H12" s="1253"/>
      <c r="I12" s="1253"/>
      <c r="J12" s="1253"/>
      <c r="K12" s="1253"/>
      <c r="L12" s="1243"/>
    </row>
    <row r="13" spans="1:11" ht="12.75">
      <c r="A13" s="1231"/>
      <c r="B13" s="1231"/>
      <c r="C13" s="1254"/>
      <c r="D13" s="1254"/>
      <c r="E13" s="1254"/>
      <c r="F13" s="1254"/>
      <c r="G13" s="1254"/>
      <c r="H13" s="1254"/>
      <c r="I13" s="1254"/>
      <c r="J13" s="1254"/>
      <c r="K13" s="1254"/>
    </row>
    <row r="14" spans="1:11" ht="9" customHeight="1" thickBot="1">
      <c r="A14" s="57"/>
      <c r="B14" s="57"/>
      <c r="C14" s="484"/>
      <c r="D14" s="484"/>
      <c r="E14" s="484"/>
      <c r="F14" s="484"/>
      <c r="G14" s="484"/>
      <c r="H14" s="484"/>
      <c r="I14" s="484"/>
      <c r="J14" s="484"/>
      <c r="K14" s="57"/>
    </row>
    <row r="15" spans="1:16" ht="28.5" customHeight="1">
      <c r="A15" s="1245" t="s">
        <v>252</v>
      </c>
      <c r="B15" s="500"/>
      <c r="C15" s="1255" t="s">
        <v>251</v>
      </c>
      <c r="D15" s="1247" t="s">
        <v>250</v>
      </c>
      <c r="E15" s="1249" t="s">
        <v>249</v>
      </c>
      <c r="F15" s="1257" t="s">
        <v>131</v>
      </c>
      <c r="G15" s="1258"/>
      <c r="H15" s="1258"/>
      <c r="I15" s="1259"/>
      <c r="J15" s="1249" t="s">
        <v>130</v>
      </c>
      <c r="K15" s="1251" t="s">
        <v>254</v>
      </c>
      <c r="L15" s="1251" t="s">
        <v>282</v>
      </c>
      <c r="M15" s="1251" t="s">
        <v>325</v>
      </c>
      <c r="P15" s="3"/>
    </row>
    <row r="16" spans="1:13" ht="42.75" customHeight="1" thickBot="1">
      <c r="A16" s="1246"/>
      <c r="B16" s="499"/>
      <c r="C16" s="1256"/>
      <c r="D16" s="1248"/>
      <c r="E16" s="1250"/>
      <c r="F16" s="503"/>
      <c r="G16" s="504"/>
      <c r="H16" s="504"/>
      <c r="I16" s="505"/>
      <c r="J16" s="1250"/>
      <c r="K16" s="1252"/>
      <c r="L16" s="1252"/>
      <c r="M16" s="1252"/>
    </row>
    <row r="17" spans="1:13" ht="12.75">
      <c r="A17" s="492">
        <v>1</v>
      </c>
      <c r="B17" s="53"/>
      <c r="C17" s="506" t="s">
        <v>248</v>
      </c>
      <c r="D17" s="507"/>
      <c r="E17" s="508"/>
      <c r="F17" s="509"/>
      <c r="G17" s="508"/>
      <c r="H17" s="508"/>
      <c r="I17" s="510"/>
      <c r="J17" s="510"/>
      <c r="K17" s="1141"/>
      <c r="L17" s="705"/>
      <c r="M17" s="705"/>
    </row>
    <row r="18" spans="1:13" ht="12.75">
      <c r="A18" s="491"/>
      <c r="B18" s="491"/>
      <c r="C18" s="511" t="s">
        <v>247</v>
      </c>
      <c r="D18" s="512"/>
      <c r="E18" s="513"/>
      <c r="F18" s="514"/>
      <c r="G18" s="513"/>
      <c r="H18" s="513"/>
      <c r="I18" s="493"/>
      <c r="J18" s="515"/>
      <c r="K18" s="827"/>
      <c r="L18" s="55"/>
      <c r="M18" s="55"/>
    </row>
    <row r="19" spans="1:13" ht="12.75">
      <c r="A19" s="491"/>
      <c r="B19" s="491"/>
      <c r="C19" s="511" t="s">
        <v>246</v>
      </c>
      <c r="D19" s="512" t="s">
        <v>245</v>
      </c>
      <c r="E19" s="513"/>
      <c r="F19" s="516"/>
      <c r="G19" s="517"/>
      <c r="H19" s="517"/>
      <c r="I19" s="518"/>
      <c r="J19" s="515"/>
      <c r="K19" s="827">
        <f>K263</f>
        <v>22143.3</v>
      </c>
      <c r="L19" s="59">
        <f>L20+L94+L102+L113+L140+L222+L250</f>
        <v>12701.500000000002</v>
      </c>
      <c r="M19" s="59">
        <f>M20+M94+M102+M113+M140+M222+M250</f>
        <v>12782.1</v>
      </c>
    </row>
    <row r="20" spans="1:13" s="34" customFormat="1" ht="20.25" customHeight="1">
      <c r="A20" s="498"/>
      <c r="B20" s="498"/>
      <c r="C20" s="519" t="s">
        <v>45</v>
      </c>
      <c r="D20" s="520"/>
      <c r="E20" s="380" t="s">
        <v>20</v>
      </c>
      <c r="F20" s="521"/>
      <c r="G20" s="522"/>
      <c r="H20" s="522"/>
      <c r="I20" s="523"/>
      <c r="J20" s="524"/>
      <c r="K20" s="828">
        <f>K21+K27+K44+K51+K57</f>
        <v>5136.9</v>
      </c>
      <c r="L20" s="525">
        <f>L21+L27+L44+L51+L57</f>
        <v>5263.6</v>
      </c>
      <c r="M20" s="525">
        <f>M21+M27+M44+M51+M57</f>
        <v>5335.700000000001</v>
      </c>
    </row>
    <row r="21" spans="1:13" s="34" customFormat="1" ht="58.5" customHeight="1">
      <c r="A21" s="498"/>
      <c r="B21" s="498"/>
      <c r="C21" s="60" t="s">
        <v>266</v>
      </c>
      <c r="D21" s="520"/>
      <c r="E21" s="380" t="s">
        <v>267</v>
      </c>
      <c r="F21" s="521"/>
      <c r="G21" s="522"/>
      <c r="H21" s="522"/>
      <c r="I21" s="523"/>
      <c r="J21" s="524"/>
      <c r="K21" s="828">
        <f aca="true" t="shared" si="0" ref="K21:M25">K22</f>
        <v>15</v>
      </c>
      <c r="L21" s="525">
        <f t="shared" si="0"/>
        <v>15</v>
      </c>
      <c r="M21" s="525">
        <f t="shared" si="0"/>
        <v>15</v>
      </c>
    </row>
    <row r="22" spans="1:13" s="34" customFormat="1" ht="25.5" customHeight="1">
      <c r="A22" s="498"/>
      <c r="B22" s="498"/>
      <c r="C22" s="67" t="s">
        <v>140</v>
      </c>
      <c r="D22" s="576"/>
      <c r="E22" s="121" t="s">
        <v>267</v>
      </c>
      <c r="F22" s="93" t="s">
        <v>85</v>
      </c>
      <c r="G22" s="94" t="s">
        <v>80</v>
      </c>
      <c r="H22" s="94" t="s">
        <v>79</v>
      </c>
      <c r="I22" s="71" t="s">
        <v>77</v>
      </c>
      <c r="J22" s="122"/>
      <c r="K22" s="783">
        <f t="shared" si="0"/>
        <v>15</v>
      </c>
      <c r="L22" s="69">
        <f t="shared" si="0"/>
        <v>15</v>
      </c>
      <c r="M22" s="69">
        <f t="shared" si="0"/>
        <v>15</v>
      </c>
    </row>
    <row r="23" spans="1:13" s="34" customFormat="1" ht="24" customHeight="1">
      <c r="A23" s="498"/>
      <c r="B23" s="498"/>
      <c r="C23" s="67" t="s">
        <v>243</v>
      </c>
      <c r="D23" s="576"/>
      <c r="E23" s="121" t="s">
        <v>267</v>
      </c>
      <c r="F23" s="93" t="s">
        <v>85</v>
      </c>
      <c r="G23" s="94" t="s">
        <v>84</v>
      </c>
      <c r="H23" s="94" t="s">
        <v>79</v>
      </c>
      <c r="I23" s="71" t="s">
        <v>77</v>
      </c>
      <c r="J23" s="122"/>
      <c r="K23" s="783">
        <f t="shared" si="0"/>
        <v>15</v>
      </c>
      <c r="L23" s="69">
        <f t="shared" si="0"/>
        <v>15</v>
      </c>
      <c r="M23" s="69">
        <f t="shared" si="0"/>
        <v>15</v>
      </c>
    </row>
    <row r="24" spans="1:13" s="34" customFormat="1" ht="16.5" customHeight="1">
      <c r="A24" s="498"/>
      <c r="B24" s="498"/>
      <c r="C24" s="669" t="s">
        <v>78</v>
      </c>
      <c r="D24" s="576"/>
      <c r="E24" s="121" t="s">
        <v>267</v>
      </c>
      <c r="F24" s="93" t="s">
        <v>85</v>
      </c>
      <c r="G24" s="94" t="s">
        <v>84</v>
      </c>
      <c r="H24" s="94" t="s">
        <v>48</v>
      </c>
      <c r="I24" s="71" t="s">
        <v>77</v>
      </c>
      <c r="J24" s="122"/>
      <c r="K24" s="783">
        <f t="shared" si="0"/>
        <v>15</v>
      </c>
      <c r="L24" s="69">
        <f t="shared" si="0"/>
        <v>15</v>
      </c>
      <c r="M24" s="69">
        <f t="shared" si="0"/>
        <v>15</v>
      </c>
    </row>
    <row r="25" spans="1:13" s="34" customFormat="1" ht="27" customHeight="1">
      <c r="A25" s="498"/>
      <c r="B25" s="498"/>
      <c r="C25" s="78" t="s">
        <v>94</v>
      </c>
      <c r="D25" s="576"/>
      <c r="E25" s="121" t="s">
        <v>267</v>
      </c>
      <c r="F25" s="93" t="s">
        <v>85</v>
      </c>
      <c r="G25" s="94" t="s">
        <v>84</v>
      </c>
      <c r="H25" s="94" t="s">
        <v>48</v>
      </c>
      <c r="I25" s="71" t="s">
        <v>93</v>
      </c>
      <c r="J25" s="122"/>
      <c r="K25" s="783">
        <f t="shared" si="0"/>
        <v>15</v>
      </c>
      <c r="L25" s="69">
        <f t="shared" si="0"/>
        <v>15</v>
      </c>
      <c r="M25" s="69">
        <f t="shared" si="0"/>
        <v>15</v>
      </c>
    </row>
    <row r="26" spans="1:13" s="34" customFormat="1" ht="28.5" customHeight="1">
      <c r="A26" s="498"/>
      <c r="B26" s="498"/>
      <c r="C26" s="78" t="s">
        <v>61</v>
      </c>
      <c r="D26" s="576"/>
      <c r="E26" s="121" t="s">
        <v>267</v>
      </c>
      <c r="F26" s="93" t="s">
        <v>85</v>
      </c>
      <c r="G26" s="94" t="s">
        <v>84</v>
      </c>
      <c r="H26" s="94" t="s">
        <v>48</v>
      </c>
      <c r="I26" s="71" t="s">
        <v>93</v>
      </c>
      <c r="J26" s="122" t="s">
        <v>53</v>
      </c>
      <c r="K26" s="783">
        <v>15</v>
      </c>
      <c r="L26" s="69">
        <v>15</v>
      </c>
      <c r="M26" s="69">
        <v>15</v>
      </c>
    </row>
    <row r="27" spans="1:13" ht="54" customHeight="1">
      <c r="A27" s="491"/>
      <c r="B27" s="491"/>
      <c r="C27" s="60" t="s">
        <v>244</v>
      </c>
      <c r="D27" s="493"/>
      <c r="E27" s="526" t="s">
        <v>40</v>
      </c>
      <c r="F27" s="527"/>
      <c r="G27" s="528"/>
      <c r="H27" s="528"/>
      <c r="I27" s="529"/>
      <c r="J27" s="530"/>
      <c r="K27" s="1142">
        <f>K28</f>
        <v>4667.7</v>
      </c>
      <c r="L27" s="636">
        <f>L28</f>
        <v>4636.8</v>
      </c>
      <c r="M27" s="636">
        <f>M28</f>
        <v>4822.1</v>
      </c>
    </row>
    <row r="28" spans="1:13" ht="25.5" customHeight="1">
      <c r="A28" s="491"/>
      <c r="B28" s="491"/>
      <c r="C28" s="61" t="s">
        <v>140</v>
      </c>
      <c r="D28" s="493"/>
      <c r="E28" s="272" t="s">
        <v>40</v>
      </c>
      <c r="F28" s="63" t="s">
        <v>85</v>
      </c>
      <c r="G28" s="64" t="s">
        <v>80</v>
      </c>
      <c r="H28" s="64" t="s">
        <v>79</v>
      </c>
      <c r="I28" s="65" t="s">
        <v>77</v>
      </c>
      <c r="J28" s="232"/>
      <c r="K28" s="829">
        <f>K29+K34</f>
        <v>4667.7</v>
      </c>
      <c r="L28" s="531">
        <f>L29+L34</f>
        <v>4636.8</v>
      </c>
      <c r="M28" s="531">
        <f>M29+M34</f>
        <v>4822.1</v>
      </c>
    </row>
    <row r="29" spans="1:13" ht="50.25" customHeight="1">
      <c r="A29" s="491"/>
      <c r="B29" s="491"/>
      <c r="C29" s="61" t="s">
        <v>96</v>
      </c>
      <c r="D29" s="493"/>
      <c r="E29" s="272" t="s">
        <v>40</v>
      </c>
      <c r="F29" s="63" t="s">
        <v>85</v>
      </c>
      <c r="G29" s="64" t="s">
        <v>95</v>
      </c>
      <c r="H29" s="64" t="s">
        <v>79</v>
      </c>
      <c r="I29" s="65" t="s">
        <v>77</v>
      </c>
      <c r="J29" s="232"/>
      <c r="K29" s="831">
        <f>K31</f>
        <v>1128.2</v>
      </c>
      <c r="L29" s="99">
        <f aca="true" t="shared" si="1" ref="L29:M31">L30</f>
        <v>1173.3</v>
      </c>
      <c r="M29" s="99">
        <f t="shared" si="1"/>
        <v>1220.3</v>
      </c>
    </row>
    <row r="30" spans="1:13" ht="18" customHeight="1">
      <c r="A30" s="491"/>
      <c r="B30" s="491"/>
      <c r="C30" s="532" t="s">
        <v>78</v>
      </c>
      <c r="D30" s="493"/>
      <c r="E30" s="272" t="s">
        <v>40</v>
      </c>
      <c r="F30" s="63" t="s">
        <v>85</v>
      </c>
      <c r="G30" s="64" t="s">
        <v>95</v>
      </c>
      <c r="H30" s="64" t="s">
        <v>48</v>
      </c>
      <c r="I30" s="65" t="s">
        <v>77</v>
      </c>
      <c r="J30" s="232"/>
      <c r="K30" s="831">
        <f>K31</f>
        <v>1128.2</v>
      </c>
      <c r="L30" s="99">
        <f>L31</f>
        <v>1173.3</v>
      </c>
      <c r="M30" s="99">
        <f t="shared" si="1"/>
        <v>1220.3</v>
      </c>
    </row>
    <row r="31" spans="1:13" ht="27.75" customHeight="1">
      <c r="A31" s="491"/>
      <c r="B31" s="491"/>
      <c r="C31" s="532" t="s">
        <v>94</v>
      </c>
      <c r="D31" s="493"/>
      <c r="E31" s="272" t="s">
        <v>40</v>
      </c>
      <c r="F31" s="63" t="s">
        <v>85</v>
      </c>
      <c r="G31" s="64" t="s">
        <v>95</v>
      </c>
      <c r="H31" s="64" t="s">
        <v>48</v>
      </c>
      <c r="I31" s="65" t="s">
        <v>93</v>
      </c>
      <c r="J31" s="232"/>
      <c r="K31" s="783">
        <f>K32+K33</f>
        <v>1128.2</v>
      </c>
      <c r="L31" s="99">
        <f>L32+L33</f>
        <v>1173.3</v>
      </c>
      <c r="M31" s="99">
        <f t="shared" si="1"/>
        <v>1220.3</v>
      </c>
    </row>
    <row r="32" spans="1:13" ht="24" customHeight="1">
      <c r="A32" s="491"/>
      <c r="B32" s="491"/>
      <c r="C32" s="109" t="s">
        <v>52</v>
      </c>
      <c r="D32" s="494"/>
      <c r="E32" s="121" t="s">
        <v>40</v>
      </c>
      <c r="F32" s="93" t="s">
        <v>85</v>
      </c>
      <c r="G32" s="94" t="s">
        <v>95</v>
      </c>
      <c r="H32" s="94" t="s">
        <v>48</v>
      </c>
      <c r="I32" s="71" t="s">
        <v>93</v>
      </c>
      <c r="J32" s="122" t="s">
        <v>91</v>
      </c>
      <c r="K32" s="783">
        <v>1128.2</v>
      </c>
      <c r="L32" s="69">
        <v>1173.3</v>
      </c>
      <c r="M32" s="99">
        <v>1220.3</v>
      </c>
    </row>
    <row r="33" spans="1:13" ht="24" customHeight="1" hidden="1">
      <c r="A33" s="491"/>
      <c r="B33" s="491"/>
      <c r="C33" s="109" t="s">
        <v>52</v>
      </c>
      <c r="D33" s="494"/>
      <c r="E33" s="121" t="s">
        <v>40</v>
      </c>
      <c r="F33" s="93" t="s">
        <v>85</v>
      </c>
      <c r="G33" s="94" t="s">
        <v>95</v>
      </c>
      <c r="H33" s="94" t="s">
        <v>48</v>
      </c>
      <c r="I33" s="71" t="s">
        <v>277</v>
      </c>
      <c r="J33" s="122" t="s">
        <v>91</v>
      </c>
      <c r="K33" s="783"/>
      <c r="L33" s="69">
        <v>0</v>
      </c>
      <c r="M33" s="69">
        <v>0</v>
      </c>
    </row>
    <row r="34" spans="1:13" ht="28.5" customHeight="1">
      <c r="A34" s="491"/>
      <c r="B34" s="491"/>
      <c r="C34" s="109" t="s">
        <v>243</v>
      </c>
      <c r="D34" s="494"/>
      <c r="E34" s="121" t="s">
        <v>40</v>
      </c>
      <c r="F34" s="93" t="s">
        <v>85</v>
      </c>
      <c r="G34" s="94" t="s">
        <v>84</v>
      </c>
      <c r="H34" s="94" t="s">
        <v>79</v>
      </c>
      <c r="I34" s="71" t="s">
        <v>77</v>
      </c>
      <c r="J34" s="122"/>
      <c r="K34" s="830">
        <f>K35</f>
        <v>3539.5</v>
      </c>
      <c r="L34" s="69">
        <f>L35</f>
        <v>3463.5</v>
      </c>
      <c r="M34" s="99">
        <f>M35</f>
        <v>3601.8</v>
      </c>
    </row>
    <row r="35" spans="1:13" ht="18" customHeight="1">
      <c r="A35" s="491"/>
      <c r="B35" s="491"/>
      <c r="C35" s="109" t="s">
        <v>78</v>
      </c>
      <c r="D35" s="494"/>
      <c r="E35" s="121" t="s">
        <v>40</v>
      </c>
      <c r="F35" s="93" t="s">
        <v>85</v>
      </c>
      <c r="G35" s="94" t="s">
        <v>84</v>
      </c>
      <c r="H35" s="94" t="s">
        <v>48</v>
      </c>
      <c r="I35" s="71" t="s">
        <v>77</v>
      </c>
      <c r="J35" s="122"/>
      <c r="K35" s="830">
        <f>K36+K39</f>
        <v>3539.5</v>
      </c>
      <c r="L35" s="111">
        <f>L36+L39</f>
        <v>3463.5</v>
      </c>
      <c r="M35" s="531">
        <f>M36+M39</f>
        <v>3601.8</v>
      </c>
    </row>
    <row r="36" spans="1:13" ht="26.25" customHeight="1">
      <c r="A36" s="491"/>
      <c r="B36" s="491"/>
      <c r="C36" s="109" t="s">
        <v>94</v>
      </c>
      <c r="D36" s="494"/>
      <c r="E36" s="581" t="s">
        <v>40</v>
      </c>
      <c r="F36" s="582" t="s">
        <v>85</v>
      </c>
      <c r="G36" s="583" t="s">
        <v>84</v>
      </c>
      <c r="H36" s="583" t="s">
        <v>48</v>
      </c>
      <c r="I36" s="584" t="s">
        <v>93</v>
      </c>
      <c r="J36" s="565"/>
      <c r="K36" s="783">
        <f>K37+K38</f>
        <v>2644.7</v>
      </c>
      <c r="L36" s="69">
        <f>L37+L38</f>
        <v>2716.2</v>
      </c>
      <c r="M36" s="99">
        <f>M37</f>
        <v>2824.8</v>
      </c>
    </row>
    <row r="37" spans="1:13" ht="24.75" customHeight="1">
      <c r="A37" s="491"/>
      <c r="B37" s="491"/>
      <c r="C37" s="109" t="s">
        <v>52</v>
      </c>
      <c r="D37" s="494"/>
      <c r="E37" s="121" t="s">
        <v>40</v>
      </c>
      <c r="F37" s="93" t="s">
        <v>85</v>
      </c>
      <c r="G37" s="94" t="s">
        <v>84</v>
      </c>
      <c r="H37" s="94" t="s">
        <v>48</v>
      </c>
      <c r="I37" s="71" t="s">
        <v>93</v>
      </c>
      <c r="J37" s="122" t="s">
        <v>91</v>
      </c>
      <c r="K37" s="783">
        <v>2644.7</v>
      </c>
      <c r="L37" s="69">
        <v>2716.2</v>
      </c>
      <c r="M37" s="99">
        <v>2824.8</v>
      </c>
    </row>
    <row r="38" spans="1:13" ht="25.5" customHeight="1" hidden="1">
      <c r="A38" s="491"/>
      <c r="B38" s="491"/>
      <c r="C38" s="109" t="s">
        <v>52</v>
      </c>
      <c r="D38" s="494"/>
      <c r="E38" s="121" t="s">
        <v>40</v>
      </c>
      <c r="F38" s="93" t="s">
        <v>85</v>
      </c>
      <c r="G38" s="94" t="s">
        <v>84</v>
      </c>
      <c r="H38" s="94" t="s">
        <v>48</v>
      </c>
      <c r="I38" s="71" t="s">
        <v>277</v>
      </c>
      <c r="J38" s="122" t="s">
        <v>91</v>
      </c>
      <c r="K38" s="783"/>
      <c r="L38" s="69">
        <v>0</v>
      </c>
      <c r="M38" s="69">
        <v>0</v>
      </c>
    </row>
    <row r="39" spans="1:13" ht="26.25" customHeight="1">
      <c r="A39" s="491"/>
      <c r="B39" s="491"/>
      <c r="C39" s="109" t="s">
        <v>242</v>
      </c>
      <c r="D39" s="494"/>
      <c r="E39" s="121" t="s">
        <v>40</v>
      </c>
      <c r="F39" s="93" t="s">
        <v>85</v>
      </c>
      <c r="G39" s="94" t="s">
        <v>84</v>
      </c>
      <c r="H39" s="94" t="s">
        <v>48</v>
      </c>
      <c r="I39" s="71" t="s">
        <v>93</v>
      </c>
      <c r="J39" s="122"/>
      <c r="K39" s="830">
        <f>K40+K41+K42</f>
        <v>894.8</v>
      </c>
      <c r="L39" s="111">
        <f>L40+L41+L42</f>
        <v>747.3</v>
      </c>
      <c r="M39" s="111">
        <f>M40+M41+M42</f>
        <v>777</v>
      </c>
    </row>
    <row r="40" spans="1:16" ht="27.75" customHeight="1">
      <c r="A40" s="491"/>
      <c r="B40" s="491"/>
      <c r="C40" s="109" t="s">
        <v>61</v>
      </c>
      <c r="D40" s="494"/>
      <c r="E40" s="121" t="s">
        <v>40</v>
      </c>
      <c r="F40" s="93" t="s">
        <v>85</v>
      </c>
      <c r="G40" s="94" t="s">
        <v>84</v>
      </c>
      <c r="H40" s="94" t="s">
        <v>48</v>
      </c>
      <c r="I40" s="71" t="s">
        <v>93</v>
      </c>
      <c r="J40" s="122" t="s">
        <v>53</v>
      </c>
      <c r="K40" s="783">
        <v>892.8</v>
      </c>
      <c r="L40" s="69">
        <v>741.3</v>
      </c>
      <c r="M40" s="630">
        <v>771</v>
      </c>
      <c r="P40" s="20"/>
    </row>
    <row r="41" spans="1:13" ht="17.25" customHeight="1">
      <c r="A41" s="491"/>
      <c r="B41" s="491"/>
      <c r="C41" s="532" t="s">
        <v>57</v>
      </c>
      <c r="D41" s="493"/>
      <c r="E41" s="272" t="s">
        <v>40</v>
      </c>
      <c r="F41" s="63" t="s">
        <v>85</v>
      </c>
      <c r="G41" s="64" t="s">
        <v>84</v>
      </c>
      <c r="H41" s="64" t="s">
        <v>48</v>
      </c>
      <c r="I41" s="65" t="s">
        <v>93</v>
      </c>
      <c r="J41" s="232" t="s">
        <v>56</v>
      </c>
      <c r="K41" s="783">
        <v>2</v>
      </c>
      <c r="L41" s="99">
        <v>6</v>
      </c>
      <c r="M41" s="99">
        <v>6</v>
      </c>
    </row>
    <row r="42" spans="1:13" ht="0.75" customHeight="1" hidden="1">
      <c r="A42" s="491"/>
      <c r="B42" s="491"/>
      <c r="C42" s="532"/>
      <c r="D42" s="493"/>
      <c r="E42" s="272"/>
      <c r="F42" s="63"/>
      <c r="G42" s="64"/>
      <c r="H42" s="64"/>
      <c r="I42" s="65"/>
      <c r="J42" s="232"/>
      <c r="K42" s="831"/>
      <c r="L42" s="55"/>
      <c r="M42" s="55"/>
    </row>
    <row r="43" spans="1:13" ht="1.5" customHeight="1" hidden="1">
      <c r="A43" s="491"/>
      <c r="B43" s="491"/>
      <c r="C43" s="532"/>
      <c r="D43" s="493"/>
      <c r="E43" s="272"/>
      <c r="F43" s="63"/>
      <c r="G43" s="64"/>
      <c r="H43" s="64"/>
      <c r="I43" s="65"/>
      <c r="J43" s="232"/>
      <c r="K43" s="831"/>
      <c r="L43" s="55"/>
      <c r="M43" s="55"/>
    </row>
    <row r="44" spans="1:13" ht="52.5" customHeight="1">
      <c r="A44" s="491"/>
      <c r="B44" s="491"/>
      <c r="C44" s="537" t="s">
        <v>86</v>
      </c>
      <c r="D44" s="493"/>
      <c r="E44" s="392" t="s">
        <v>39</v>
      </c>
      <c r="F44" s="538"/>
      <c r="G44" s="539"/>
      <c r="H44" s="539"/>
      <c r="I44" s="540"/>
      <c r="J44" s="232"/>
      <c r="K44" s="1143">
        <f>K45</f>
        <v>169.2</v>
      </c>
      <c r="L44" s="59">
        <f>L45</f>
        <v>169.2</v>
      </c>
      <c r="M44" s="59">
        <f>M45</f>
        <v>139.5</v>
      </c>
    </row>
    <row r="45" spans="1:13" ht="60" customHeight="1">
      <c r="A45" s="491"/>
      <c r="B45" s="491"/>
      <c r="C45" s="532" t="s">
        <v>241</v>
      </c>
      <c r="D45" s="493"/>
      <c r="E45" s="272" t="s">
        <v>39</v>
      </c>
      <c r="F45" s="63" t="s">
        <v>85</v>
      </c>
      <c r="G45" s="64" t="s">
        <v>80</v>
      </c>
      <c r="H45" s="64" t="s">
        <v>79</v>
      </c>
      <c r="I45" s="65" t="s">
        <v>77</v>
      </c>
      <c r="J45" s="232"/>
      <c r="K45" s="831">
        <f>K47+K49</f>
        <v>169.2</v>
      </c>
      <c r="L45" s="66">
        <f>L47+L49</f>
        <v>169.2</v>
      </c>
      <c r="M45" s="66">
        <f>M47+M49</f>
        <v>139.5</v>
      </c>
    </row>
    <row r="46" spans="1:13" ht="50.25" customHeight="1">
      <c r="A46" s="491"/>
      <c r="B46" s="491"/>
      <c r="C46" s="532" t="s">
        <v>139</v>
      </c>
      <c r="D46" s="493"/>
      <c r="E46" s="272" t="s">
        <v>39</v>
      </c>
      <c r="F46" s="63" t="s">
        <v>85</v>
      </c>
      <c r="G46" s="64" t="s">
        <v>84</v>
      </c>
      <c r="H46" s="64" t="s">
        <v>48</v>
      </c>
      <c r="I46" s="65" t="s">
        <v>77</v>
      </c>
      <c r="J46" s="232"/>
      <c r="K46" s="831">
        <f aca="true" t="shared" si="2" ref="K46:M47">K47</f>
        <v>139.5</v>
      </c>
      <c r="L46" s="99">
        <f t="shared" si="2"/>
        <v>139.5</v>
      </c>
      <c r="M46" s="99">
        <f t="shared" si="2"/>
        <v>139.5</v>
      </c>
    </row>
    <row r="47" spans="1:13" ht="63.75" customHeight="1">
      <c r="A47" s="491"/>
      <c r="B47" s="491"/>
      <c r="C47" s="532" t="s">
        <v>89</v>
      </c>
      <c r="D47" s="493"/>
      <c r="E47" s="272" t="s">
        <v>39</v>
      </c>
      <c r="F47" s="63" t="s">
        <v>85</v>
      </c>
      <c r="G47" s="64" t="s">
        <v>84</v>
      </c>
      <c r="H47" s="64" t="s">
        <v>48</v>
      </c>
      <c r="I47" s="65" t="s">
        <v>88</v>
      </c>
      <c r="J47" s="232"/>
      <c r="K47" s="831">
        <f t="shared" si="2"/>
        <v>139.5</v>
      </c>
      <c r="L47" s="69">
        <f t="shared" si="2"/>
        <v>139.5</v>
      </c>
      <c r="M47" s="69">
        <f t="shared" si="2"/>
        <v>139.5</v>
      </c>
    </row>
    <row r="48" spans="1:13" ht="15" customHeight="1">
      <c r="A48" s="491"/>
      <c r="B48" s="491"/>
      <c r="C48" s="532" t="s">
        <v>240</v>
      </c>
      <c r="D48" s="493"/>
      <c r="E48" s="272" t="s">
        <v>39</v>
      </c>
      <c r="F48" s="63" t="s">
        <v>85</v>
      </c>
      <c r="G48" s="64" t="s">
        <v>84</v>
      </c>
      <c r="H48" s="64" t="s">
        <v>48</v>
      </c>
      <c r="I48" s="65" t="s">
        <v>88</v>
      </c>
      <c r="J48" s="232" t="s">
        <v>82</v>
      </c>
      <c r="K48" s="831">
        <v>139.5</v>
      </c>
      <c r="L48" s="69">
        <v>139.5</v>
      </c>
      <c r="M48" s="69">
        <v>139.5</v>
      </c>
    </row>
    <row r="49" spans="1:13" ht="49.5" customHeight="1">
      <c r="A49" s="491"/>
      <c r="B49" s="491"/>
      <c r="C49" s="532" t="s">
        <v>87</v>
      </c>
      <c r="D49" s="493"/>
      <c r="E49" s="272" t="s">
        <v>39</v>
      </c>
      <c r="F49" s="63" t="s">
        <v>85</v>
      </c>
      <c r="G49" s="64" t="s">
        <v>84</v>
      </c>
      <c r="H49" s="64" t="s">
        <v>48</v>
      </c>
      <c r="I49" s="65" t="s">
        <v>83</v>
      </c>
      <c r="J49" s="232"/>
      <c r="K49" s="831">
        <f>K50</f>
        <v>29.7</v>
      </c>
      <c r="L49" s="92" t="str">
        <f>L50</f>
        <v>29,7</v>
      </c>
      <c r="M49" s="92" t="str">
        <f>M50</f>
        <v>0,0</v>
      </c>
    </row>
    <row r="50" spans="1:13" ht="17.25" customHeight="1">
      <c r="A50" s="491"/>
      <c r="B50" s="491"/>
      <c r="C50" s="532" t="s">
        <v>240</v>
      </c>
      <c r="D50" s="493"/>
      <c r="E50" s="272" t="s">
        <v>39</v>
      </c>
      <c r="F50" s="63" t="s">
        <v>85</v>
      </c>
      <c r="G50" s="64" t="s">
        <v>84</v>
      </c>
      <c r="H50" s="64" t="s">
        <v>48</v>
      </c>
      <c r="I50" s="65" t="s">
        <v>83</v>
      </c>
      <c r="J50" s="232" t="s">
        <v>82</v>
      </c>
      <c r="K50" s="831">
        <v>29.7</v>
      </c>
      <c r="L50" s="92" t="s">
        <v>192</v>
      </c>
      <c r="M50" s="92" t="s">
        <v>278</v>
      </c>
    </row>
    <row r="51" spans="1:13" ht="19.5" customHeight="1">
      <c r="A51" s="491"/>
      <c r="B51" s="491"/>
      <c r="C51" s="541" t="s">
        <v>147</v>
      </c>
      <c r="D51" s="493"/>
      <c r="E51" s="272" t="s">
        <v>148</v>
      </c>
      <c r="F51" s="63"/>
      <c r="G51" s="64"/>
      <c r="H51" s="64"/>
      <c r="I51" s="65"/>
      <c r="J51" s="232"/>
      <c r="K51" s="831">
        <f aca="true" t="shared" si="3" ref="K51:M55">K52</f>
        <v>10</v>
      </c>
      <c r="L51" s="99">
        <f t="shared" si="3"/>
        <v>10</v>
      </c>
      <c r="M51" s="99">
        <f t="shared" si="3"/>
        <v>10</v>
      </c>
    </row>
    <row r="52" spans="1:13" ht="27" customHeight="1">
      <c r="A52" s="491"/>
      <c r="B52" s="491"/>
      <c r="C52" s="109" t="s">
        <v>81</v>
      </c>
      <c r="D52" s="493"/>
      <c r="E52" s="272" t="s">
        <v>148</v>
      </c>
      <c r="F52" s="63" t="s">
        <v>50</v>
      </c>
      <c r="G52" s="64" t="s">
        <v>80</v>
      </c>
      <c r="H52" s="64" t="s">
        <v>79</v>
      </c>
      <c r="I52" s="65" t="s">
        <v>77</v>
      </c>
      <c r="J52" s="232"/>
      <c r="K52" s="831">
        <f t="shared" si="3"/>
        <v>10</v>
      </c>
      <c r="L52" s="99">
        <f t="shared" si="3"/>
        <v>10</v>
      </c>
      <c r="M52" s="99">
        <f t="shared" si="3"/>
        <v>10</v>
      </c>
    </row>
    <row r="53" spans="1:13" ht="14.25" customHeight="1">
      <c r="A53" s="491"/>
      <c r="B53" s="491"/>
      <c r="C53" s="532" t="s">
        <v>136</v>
      </c>
      <c r="D53" s="493"/>
      <c r="E53" s="272" t="s">
        <v>148</v>
      </c>
      <c r="F53" s="63" t="s">
        <v>50</v>
      </c>
      <c r="G53" s="64" t="s">
        <v>49</v>
      </c>
      <c r="H53" s="64" t="s">
        <v>79</v>
      </c>
      <c r="I53" s="65" t="s">
        <v>77</v>
      </c>
      <c r="J53" s="232"/>
      <c r="K53" s="831">
        <f t="shared" si="3"/>
        <v>10</v>
      </c>
      <c r="L53" s="99">
        <f t="shared" si="3"/>
        <v>10</v>
      </c>
      <c r="M53" s="99">
        <f t="shared" si="3"/>
        <v>10</v>
      </c>
    </row>
    <row r="54" spans="1:13" ht="15.75" customHeight="1">
      <c r="A54" s="491"/>
      <c r="B54" s="491"/>
      <c r="C54" s="532" t="s">
        <v>78</v>
      </c>
      <c r="D54" s="493"/>
      <c r="E54" s="272" t="s">
        <v>148</v>
      </c>
      <c r="F54" s="63" t="s">
        <v>50</v>
      </c>
      <c r="G54" s="64" t="s">
        <v>49</v>
      </c>
      <c r="H54" s="64" t="s">
        <v>48</v>
      </c>
      <c r="I54" s="65" t="s">
        <v>77</v>
      </c>
      <c r="J54" s="232"/>
      <c r="K54" s="831">
        <f t="shared" si="3"/>
        <v>10</v>
      </c>
      <c r="L54" s="99">
        <f t="shared" si="3"/>
        <v>10</v>
      </c>
      <c r="M54" s="99">
        <f t="shared" si="3"/>
        <v>10</v>
      </c>
    </row>
    <row r="55" spans="1:13" ht="15.75" customHeight="1">
      <c r="A55" s="491"/>
      <c r="B55" s="491"/>
      <c r="C55" s="532" t="s">
        <v>149</v>
      </c>
      <c r="D55" s="493"/>
      <c r="E55" s="272" t="s">
        <v>148</v>
      </c>
      <c r="F55" s="63" t="s">
        <v>50</v>
      </c>
      <c r="G55" s="64" t="s">
        <v>49</v>
      </c>
      <c r="H55" s="64" t="s">
        <v>48</v>
      </c>
      <c r="I55" s="71" t="s">
        <v>156</v>
      </c>
      <c r="J55" s="232"/>
      <c r="K55" s="831">
        <f t="shared" si="3"/>
        <v>10</v>
      </c>
      <c r="L55" s="99">
        <f t="shared" si="3"/>
        <v>10</v>
      </c>
      <c r="M55" s="99">
        <f t="shared" si="3"/>
        <v>10</v>
      </c>
    </row>
    <row r="56" spans="1:13" ht="15" customHeight="1">
      <c r="A56" s="491"/>
      <c r="B56" s="491"/>
      <c r="C56" s="532" t="s">
        <v>150</v>
      </c>
      <c r="D56" s="493"/>
      <c r="E56" s="272" t="s">
        <v>148</v>
      </c>
      <c r="F56" s="63" t="s">
        <v>50</v>
      </c>
      <c r="G56" s="64" t="s">
        <v>49</v>
      </c>
      <c r="H56" s="64" t="s">
        <v>48</v>
      </c>
      <c r="I56" s="71" t="s">
        <v>156</v>
      </c>
      <c r="J56" s="232" t="s">
        <v>151</v>
      </c>
      <c r="K56" s="831">
        <v>10</v>
      </c>
      <c r="L56" s="99">
        <v>10</v>
      </c>
      <c r="M56" s="99">
        <v>10</v>
      </c>
    </row>
    <row r="57" spans="1:13" s="33" customFormat="1" ht="25.5" customHeight="1">
      <c r="A57" s="491"/>
      <c r="B57" s="491"/>
      <c r="C57" s="118" t="s">
        <v>239</v>
      </c>
      <c r="D57" s="547"/>
      <c r="E57" s="820" t="s">
        <v>28</v>
      </c>
      <c r="F57" s="821"/>
      <c r="G57" s="822"/>
      <c r="H57" s="822"/>
      <c r="I57" s="823"/>
      <c r="J57" s="576"/>
      <c r="K57" s="835">
        <f>K58+K65+K68+K73</f>
        <v>275</v>
      </c>
      <c r="L57" s="1151">
        <f>L58+L71+L73</f>
        <v>432.6</v>
      </c>
      <c r="M57" s="838">
        <f>M58+M71+M73</f>
        <v>349.1</v>
      </c>
    </row>
    <row r="58" spans="1:13" s="33" customFormat="1" ht="111" customHeight="1">
      <c r="A58" s="491"/>
      <c r="B58" s="491"/>
      <c r="C58" s="130" t="s">
        <v>337</v>
      </c>
      <c r="D58" s="547"/>
      <c r="E58" s="550" t="s">
        <v>28</v>
      </c>
      <c r="F58" s="551" t="s">
        <v>116</v>
      </c>
      <c r="G58" s="254" t="s">
        <v>80</v>
      </c>
      <c r="H58" s="254" t="s">
        <v>79</v>
      </c>
      <c r="I58" s="255" t="s">
        <v>77</v>
      </c>
      <c r="J58" s="543"/>
      <c r="K58" s="835">
        <f aca="true" t="shared" si="4" ref="K58:M59">K59</f>
        <v>35</v>
      </c>
      <c r="L58" s="129">
        <f t="shared" si="4"/>
        <v>37.5</v>
      </c>
      <c r="M58" s="129">
        <f t="shared" si="4"/>
        <v>37.5</v>
      </c>
    </row>
    <row r="59" spans="1:13" s="33" customFormat="1" ht="21.75" customHeight="1">
      <c r="A59" s="491"/>
      <c r="B59" s="491"/>
      <c r="C59" s="78" t="s">
        <v>328</v>
      </c>
      <c r="D59" s="547"/>
      <c r="E59" s="244" t="s">
        <v>28</v>
      </c>
      <c r="F59" s="240" t="s">
        <v>116</v>
      </c>
      <c r="G59" s="202" t="s">
        <v>329</v>
      </c>
      <c r="H59" s="202" t="s">
        <v>48</v>
      </c>
      <c r="I59" s="241" t="s">
        <v>77</v>
      </c>
      <c r="J59" s="576"/>
      <c r="K59" s="783">
        <f t="shared" si="4"/>
        <v>35</v>
      </c>
      <c r="L59" s="69">
        <f t="shared" si="4"/>
        <v>37.5</v>
      </c>
      <c r="M59" s="69">
        <f t="shared" si="4"/>
        <v>37.5</v>
      </c>
    </row>
    <row r="60" spans="1:13" s="33" customFormat="1" ht="51.75" customHeight="1">
      <c r="A60" s="491"/>
      <c r="B60" s="491"/>
      <c r="C60" s="83" t="s">
        <v>362</v>
      </c>
      <c r="D60" s="547"/>
      <c r="E60" s="244" t="s">
        <v>28</v>
      </c>
      <c r="F60" s="216" t="s">
        <v>116</v>
      </c>
      <c r="G60" s="199" t="s">
        <v>329</v>
      </c>
      <c r="H60" s="199" t="s">
        <v>48</v>
      </c>
      <c r="I60" s="95" t="s">
        <v>77</v>
      </c>
      <c r="J60" s="576"/>
      <c r="K60" s="830">
        <f>K61+K63</f>
        <v>35</v>
      </c>
      <c r="L60" s="111">
        <f>L61+L63</f>
        <v>37.5</v>
      </c>
      <c r="M60" s="111">
        <f>M61+M63</f>
        <v>37.5</v>
      </c>
    </row>
    <row r="61" spans="1:13" s="33" customFormat="1" ht="36" customHeight="1">
      <c r="A61" s="491"/>
      <c r="B61" s="491"/>
      <c r="C61" s="131" t="s">
        <v>118</v>
      </c>
      <c r="D61" s="547"/>
      <c r="E61" s="244" t="s">
        <v>28</v>
      </c>
      <c r="F61" s="216" t="s">
        <v>116</v>
      </c>
      <c r="G61" s="199" t="s">
        <v>329</v>
      </c>
      <c r="H61" s="199" t="s">
        <v>48</v>
      </c>
      <c r="I61" s="95" t="s">
        <v>144</v>
      </c>
      <c r="J61" s="576"/>
      <c r="K61" s="783">
        <f>K62</f>
        <v>10</v>
      </c>
      <c r="L61" s="351">
        <f>L62</f>
        <v>17.5</v>
      </c>
      <c r="M61" s="351">
        <f>M62</f>
        <v>17.5</v>
      </c>
    </row>
    <row r="62" spans="1:13" s="33" customFormat="1" ht="27" customHeight="1">
      <c r="A62" s="491"/>
      <c r="B62" s="491"/>
      <c r="C62" s="67" t="s">
        <v>51</v>
      </c>
      <c r="D62" s="547"/>
      <c r="E62" s="244" t="s">
        <v>28</v>
      </c>
      <c r="F62" s="240" t="s">
        <v>116</v>
      </c>
      <c r="G62" s="202" t="s">
        <v>329</v>
      </c>
      <c r="H62" s="202" t="s">
        <v>48</v>
      </c>
      <c r="I62" s="241" t="s">
        <v>144</v>
      </c>
      <c r="J62" s="122" t="s">
        <v>53</v>
      </c>
      <c r="K62" s="783">
        <v>10</v>
      </c>
      <c r="L62" s="351">
        <v>17.5</v>
      </c>
      <c r="M62" s="351">
        <v>17.5</v>
      </c>
    </row>
    <row r="63" spans="1:13" s="33" customFormat="1" ht="49.5" customHeight="1">
      <c r="A63" s="491"/>
      <c r="B63" s="491"/>
      <c r="C63" s="67" t="s">
        <v>117</v>
      </c>
      <c r="D63" s="547"/>
      <c r="E63" s="244" t="s">
        <v>28</v>
      </c>
      <c r="F63" s="216" t="s">
        <v>116</v>
      </c>
      <c r="G63" s="199" t="s">
        <v>329</v>
      </c>
      <c r="H63" s="199" t="s">
        <v>48</v>
      </c>
      <c r="I63" s="95" t="s">
        <v>115</v>
      </c>
      <c r="J63" s="122"/>
      <c r="K63" s="783">
        <f>K64</f>
        <v>25</v>
      </c>
      <c r="L63" s="69">
        <f>L64</f>
        <v>20</v>
      </c>
      <c r="M63" s="69">
        <f>M64</f>
        <v>20</v>
      </c>
    </row>
    <row r="64" spans="1:13" s="33" customFormat="1" ht="25.5" customHeight="1">
      <c r="A64" s="491"/>
      <c r="B64" s="491"/>
      <c r="C64" s="441" t="s">
        <v>51</v>
      </c>
      <c r="D64" s="547"/>
      <c r="E64" s="244" t="s">
        <v>28</v>
      </c>
      <c r="F64" s="216" t="s">
        <v>116</v>
      </c>
      <c r="G64" s="199" t="s">
        <v>329</v>
      </c>
      <c r="H64" s="199" t="s">
        <v>48</v>
      </c>
      <c r="I64" s="95" t="s">
        <v>115</v>
      </c>
      <c r="J64" s="122" t="s">
        <v>53</v>
      </c>
      <c r="K64" s="783">
        <v>25</v>
      </c>
      <c r="L64" s="69">
        <v>20</v>
      </c>
      <c r="M64" s="69">
        <v>20</v>
      </c>
    </row>
    <row r="65" spans="1:13" s="33" customFormat="1" ht="0.75" customHeight="1" hidden="1">
      <c r="A65" s="491"/>
      <c r="B65" s="491"/>
      <c r="C65" s="286" t="s">
        <v>194</v>
      </c>
      <c r="D65" s="547"/>
      <c r="E65" s="244" t="s">
        <v>28</v>
      </c>
      <c r="F65" s="216" t="s">
        <v>85</v>
      </c>
      <c r="G65" s="199" t="s">
        <v>84</v>
      </c>
      <c r="H65" s="199" t="s">
        <v>48</v>
      </c>
      <c r="I65" s="95" t="s">
        <v>90</v>
      </c>
      <c r="J65" s="122"/>
      <c r="K65" s="835">
        <f>K66+K67</f>
        <v>0</v>
      </c>
      <c r="L65" s="442">
        <f>L67</f>
        <v>0</v>
      </c>
      <c r="M65" s="442">
        <f>M67</f>
        <v>0</v>
      </c>
    </row>
    <row r="66" spans="1:13" s="33" customFormat="1" ht="2.25" customHeight="1" hidden="1">
      <c r="A66" s="491"/>
      <c r="B66" s="491"/>
      <c r="C66" s="83"/>
      <c r="D66" s="547"/>
      <c r="E66" s="244"/>
      <c r="F66" s="216"/>
      <c r="G66" s="199"/>
      <c r="H66" s="199"/>
      <c r="I66" s="95"/>
      <c r="J66" s="122"/>
      <c r="K66" s="783"/>
      <c r="L66" s="442"/>
      <c r="M66" s="442"/>
    </row>
    <row r="67" spans="1:13" s="33" customFormat="1" ht="27" customHeight="1" hidden="1">
      <c r="A67" s="491"/>
      <c r="B67" s="491"/>
      <c r="C67" s="441" t="s">
        <v>61</v>
      </c>
      <c r="D67" s="547"/>
      <c r="E67" s="244" t="s">
        <v>28</v>
      </c>
      <c r="F67" s="240" t="s">
        <v>85</v>
      </c>
      <c r="G67" s="202" t="s">
        <v>84</v>
      </c>
      <c r="H67" s="202" t="s">
        <v>48</v>
      </c>
      <c r="I67" s="241" t="s">
        <v>90</v>
      </c>
      <c r="J67" s="122" t="s">
        <v>53</v>
      </c>
      <c r="K67" s="783"/>
      <c r="L67" s="442"/>
      <c r="M67" s="442"/>
    </row>
    <row r="68" spans="1:13" s="33" customFormat="1" ht="0.75" customHeight="1" hidden="1">
      <c r="A68" s="491"/>
      <c r="B68" s="491"/>
      <c r="C68" s="548"/>
      <c r="D68" s="547"/>
      <c r="E68" s="244" t="s">
        <v>28</v>
      </c>
      <c r="F68" s="216" t="s">
        <v>107</v>
      </c>
      <c r="G68" s="199" t="s">
        <v>80</v>
      </c>
      <c r="H68" s="199" t="s">
        <v>79</v>
      </c>
      <c r="I68" s="95" t="s">
        <v>77</v>
      </c>
      <c r="J68" s="122"/>
      <c r="K68" s="783">
        <f>K69</f>
        <v>3.5</v>
      </c>
      <c r="L68" s="601"/>
      <c r="M68" s="601"/>
    </row>
    <row r="69" spans="1:13" s="33" customFormat="1" ht="39.75" customHeight="1" hidden="1">
      <c r="A69" s="491"/>
      <c r="B69" s="491"/>
      <c r="C69" s="67"/>
      <c r="D69" s="547"/>
      <c r="E69" s="244" t="s">
        <v>28</v>
      </c>
      <c r="F69" s="216"/>
      <c r="G69" s="199"/>
      <c r="H69" s="199"/>
      <c r="I69" s="95"/>
      <c r="J69" s="122"/>
      <c r="K69" s="783">
        <f>K70</f>
        <v>3.5</v>
      </c>
      <c r="L69" s="601"/>
      <c r="M69" s="601"/>
    </row>
    <row r="70" spans="1:13" s="33" customFormat="1" ht="0.75" customHeight="1" hidden="1">
      <c r="A70" s="491"/>
      <c r="B70" s="491"/>
      <c r="C70" s="67"/>
      <c r="D70" s="547"/>
      <c r="E70" s="244" t="s">
        <v>28</v>
      </c>
      <c r="F70" s="216"/>
      <c r="G70" s="199"/>
      <c r="H70" s="199"/>
      <c r="I70" s="95"/>
      <c r="J70" s="122"/>
      <c r="K70" s="783">
        <f>K71</f>
        <v>3.5</v>
      </c>
      <c r="L70" s="601"/>
      <c r="M70" s="602"/>
    </row>
    <row r="71" spans="1:13" s="33" customFormat="1" ht="20.25" customHeight="1">
      <c r="A71" s="491"/>
      <c r="B71" s="491"/>
      <c r="C71" s="67" t="s">
        <v>194</v>
      </c>
      <c r="D71" s="547"/>
      <c r="E71" s="244" t="s">
        <v>28</v>
      </c>
      <c r="F71" s="216" t="s">
        <v>85</v>
      </c>
      <c r="G71" s="199" t="s">
        <v>84</v>
      </c>
      <c r="H71" s="199" t="s">
        <v>48</v>
      </c>
      <c r="I71" s="95" t="s">
        <v>90</v>
      </c>
      <c r="J71" s="122"/>
      <c r="K71" s="783">
        <f>K72</f>
        <v>3.5</v>
      </c>
      <c r="L71" s="92" t="s">
        <v>298</v>
      </c>
      <c r="M71" s="92" t="s">
        <v>298</v>
      </c>
    </row>
    <row r="72" spans="1:13" s="33" customFormat="1" ht="27" customHeight="1">
      <c r="A72" s="491"/>
      <c r="B72" s="491"/>
      <c r="C72" s="441" t="s">
        <v>51</v>
      </c>
      <c r="D72" s="547"/>
      <c r="E72" s="244" t="s">
        <v>28</v>
      </c>
      <c r="F72" s="216" t="s">
        <v>85</v>
      </c>
      <c r="G72" s="199" t="s">
        <v>84</v>
      </c>
      <c r="H72" s="199" t="s">
        <v>48</v>
      </c>
      <c r="I72" s="95" t="s">
        <v>90</v>
      </c>
      <c r="J72" s="122" t="s">
        <v>53</v>
      </c>
      <c r="K72" s="783">
        <v>3.5</v>
      </c>
      <c r="L72" s="69">
        <v>3.5</v>
      </c>
      <c r="M72" s="69">
        <v>3.5</v>
      </c>
    </row>
    <row r="73" spans="1:13" s="33" customFormat="1" ht="26.25" customHeight="1">
      <c r="A73" s="491"/>
      <c r="B73" s="491"/>
      <c r="C73" s="548" t="s">
        <v>81</v>
      </c>
      <c r="D73" s="549"/>
      <c r="E73" s="550" t="s">
        <v>28</v>
      </c>
      <c r="F73" s="551" t="s">
        <v>50</v>
      </c>
      <c r="G73" s="254" t="s">
        <v>80</v>
      </c>
      <c r="H73" s="254" t="s">
        <v>79</v>
      </c>
      <c r="I73" s="255" t="s">
        <v>77</v>
      </c>
      <c r="J73" s="543"/>
      <c r="K73" s="830">
        <f aca="true" t="shared" si="5" ref="K73:M74">K74</f>
        <v>236.5</v>
      </c>
      <c r="L73" s="99">
        <f t="shared" si="5"/>
        <v>391.6</v>
      </c>
      <c r="M73" s="99">
        <f t="shared" si="5"/>
        <v>308.1</v>
      </c>
    </row>
    <row r="74" spans="1:13" s="33" customFormat="1" ht="16.5" customHeight="1">
      <c r="A74" s="491"/>
      <c r="B74" s="491"/>
      <c r="C74" s="61" t="s">
        <v>78</v>
      </c>
      <c r="D74" s="493"/>
      <c r="E74" s="544" t="s">
        <v>28</v>
      </c>
      <c r="F74" s="545" t="s">
        <v>50</v>
      </c>
      <c r="G74" s="546" t="s">
        <v>49</v>
      </c>
      <c r="H74" s="546" t="s">
        <v>79</v>
      </c>
      <c r="I74" s="73" t="s">
        <v>77</v>
      </c>
      <c r="J74" s="200"/>
      <c r="K74" s="831">
        <f t="shared" si="5"/>
        <v>236.5</v>
      </c>
      <c r="L74" s="99">
        <f t="shared" si="5"/>
        <v>391.6</v>
      </c>
      <c r="M74" s="99">
        <f t="shared" si="5"/>
        <v>308.1</v>
      </c>
    </row>
    <row r="75" spans="1:13" s="33" customFormat="1" ht="18" customHeight="1">
      <c r="A75" s="491"/>
      <c r="B75" s="491"/>
      <c r="C75" s="61" t="s">
        <v>78</v>
      </c>
      <c r="D75" s="493"/>
      <c r="E75" s="544" t="s">
        <v>28</v>
      </c>
      <c r="F75" s="545" t="s">
        <v>50</v>
      </c>
      <c r="G75" s="546" t="s">
        <v>49</v>
      </c>
      <c r="H75" s="546" t="s">
        <v>48</v>
      </c>
      <c r="I75" s="73" t="s">
        <v>77</v>
      </c>
      <c r="J75" s="200"/>
      <c r="K75" s="831">
        <f>K77+K79+K81+K83+K85+K87+K89+K91+K93</f>
        <v>236.5</v>
      </c>
      <c r="L75" s="66">
        <f>L77+L79+L81+L83+L85+L87+L89+L91+L93</f>
        <v>391.6</v>
      </c>
      <c r="M75" s="66">
        <f>M77+M79+M81+M83+M85+M87+M89+M91+M93</f>
        <v>308.1</v>
      </c>
    </row>
    <row r="76" spans="1:13" s="33" customFormat="1" ht="48.75" customHeight="1">
      <c r="A76" s="491"/>
      <c r="B76" s="491"/>
      <c r="C76" s="61" t="s">
        <v>138</v>
      </c>
      <c r="D76" s="493"/>
      <c r="E76" s="544" t="s">
        <v>28</v>
      </c>
      <c r="F76" s="545" t="s">
        <v>50</v>
      </c>
      <c r="G76" s="546" t="s">
        <v>49</v>
      </c>
      <c r="H76" s="546" t="s">
        <v>48</v>
      </c>
      <c r="I76" s="73" t="s">
        <v>76</v>
      </c>
      <c r="J76" s="122"/>
      <c r="K76" s="783">
        <f>K77</f>
        <v>125</v>
      </c>
      <c r="L76" s="99">
        <f>L77</f>
        <v>125</v>
      </c>
      <c r="M76" s="99">
        <f>M77</f>
        <v>125</v>
      </c>
    </row>
    <row r="77" spans="1:13" s="33" customFormat="1" ht="25.5" customHeight="1">
      <c r="A77" s="491"/>
      <c r="B77" s="491"/>
      <c r="C77" s="61" t="s">
        <v>51</v>
      </c>
      <c r="D77" s="493"/>
      <c r="E77" s="544" t="s">
        <v>28</v>
      </c>
      <c r="F77" s="545" t="s">
        <v>50</v>
      </c>
      <c r="G77" s="546" t="s">
        <v>49</v>
      </c>
      <c r="H77" s="546" t="s">
        <v>48</v>
      </c>
      <c r="I77" s="73" t="s">
        <v>76</v>
      </c>
      <c r="J77" s="122" t="s">
        <v>53</v>
      </c>
      <c r="K77" s="783">
        <v>125</v>
      </c>
      <c r="L77" s="99">
        <v>125</v>
      </c>
      <c r="M77" s="99">
        <v>125</v>
      </c>
    </row>
    <row r="78" spans="1:13" s="33" customFormat="1" ht="40.5" customHeight="1">
      <c r="A78" s="491"/>
      <c r="B78" s="491"/>
      <c r="C78" s="79" t="s">
        <v>238</v>
      </c>
      <c r="D78" s="495"/>
      <c r="E78" s="552" t="s">
        <v>28</v>
      </c>
      <c r="F78" s="553" t="s">
        <v>50</v>
      </c>
      <c r="G78" s="554" t="s">
        <v>49</v>
      </c>
      <c r="H78" s="554" t="s">
        <v>48</v>
      </c>
      <c r="I78" s="555" t="s">
        <v>75</v>
      </c>
      <c r="J78" s="231"/>
      <c r="K78" s="1074">
        <f>K79</f>
        <v>11</v>
      </c>
      <c r="L78" s="99">
        <f>L79</f>
        <v>20</v>
      </c>
      <c r="M78" s="99">
        <f>M79</f>
        <v>20</v>
      </c>
    </row>
    <row r="79" spans="1:13" s="33" customFormat="1" ht="26.25" customHeight="1">
      <c r="A79" s="491"/>
      <c r="B79" s="491"/>
      <c r="C79" s="79" t="s">
        <v>51</v>
      </c>
      <c r="D79" s="495"/>
      <c r="E79" s="552" t="s">
        <v>28</v>
      </c>
      <c r="F79" s="553" t="s">
        <v>50</v>
      </c>
      <c r="G79" s="554" t="s">
        <v>49</v>
      </c>
      <c r="H79" s="554" t="s">
        <v>48</v>
      </c>
      <c r="I79" s="555" t="s">
        <v>75</v>
      </c>
      <c r="J79" s="231" t="s">
        <v>53</v>
      </c>
      <c r="K79" s="1074">
        <v>11</v>
      </c>
      <c r="L79" s="99">
        <v>20</v>
      </c>
      <c r="M79" s="99">
        <v>20</v>
      </c>
    </row>
    <row r="80" spans="1:16" s="33" customFormat="1" ht="26.25" customHeight="1">
      <c r="A80" s="491"/>
      <c r="B80" s="491"/>
      <c r="C80" s="79" t="s">
        <v>237</v>
      </c>
      <c r="D80" s="495"/>
      <c r="E80" s="552" t="s">
        <v>28</v>
      </c>
      <c r="F80" s="553" t="s">
        <v>50</v>
      </c>
      <c r="G80" s="554" t="s">
        <v>49</v>
      </c>
      <c r="H80" s="554" t="s">
        <v>48</v>
      </c>
      <c r="I80" s="555" t="s">
        <v>74</v>
      </c>
      <c r="J80" s="231"/>
      <c r="K80" s="1074">
        <f>K81</f>
        <v>4</v>
      </c>
      <c r="L80" s="99">
        <f>L81</f>
        <v>4</v>
      </c>
      <c r="M80" s="99">
        <f>M81</f>
        <v>4</v>
      </c>
      <c r="P80" s="20"/>
    </row>
    <row r="81" spans="1:13" s="33" customFormat="1" ht="15" customHeight="1">
      <c r="A81" s="491"/>
      <c r="B81" s="491"/>
      <c r="C81" s="79" t="s">
        <v>57</v>
      </c>
      <c r="D81" s="495"/>
      <c r="E81" s="552" t="s">
        <v>28</v>
      </c>
      <c r="F81" s="553" t="s">
        <v>50</v>
      </c>
      <c r="G81" s="554" t="s">
        <v>49</v>
      </c>
      <c r="H81" s="554" t="s">
        <v>48</v>
      </c>
      <c r="I81" s="555" t="s">
        <v>74</v>
      </c>
      <c r="J81" s="231" t="s">
        <v>56</v>
      </c>
      <c r="K81" s="1074">
        <v>4</v>
      </c>
      <c r="L81" s="99">
        <v>4</v>
      </c>
      <c r="M81" s="99">
        <v>4</v>
      </c>
    </row>
    <row r="82" spans="1:13" s="33" customFormat="1" ht="27" customHeight="1" hidden="1">
      <c r="A82" s="491"/>
      <c r="B82" s="491"/>
      <c r="C82" s="78"/>
      <c r="D82" s="496"/>
      <c r="E82" s="218" t="s">
        <v>28</v>
      </c>
      <c r="F82" s="80" t="s">
        <v>50</v>
      </c>
      <c r="G82" s="81" t="s">
        <v>49</v>
      </c>
      <c r="H82" s="81" t="s">
        <v>48</v>
      </c>
      <c r="I82" s="82" t="s">
        <v>67</v>
      </c>
      <c r="J82" s="231"/>
      <c r="K82" s="1074">
        <f>K83</f>
        <v>0</v>
      </c>
      <c r="L82" s="601"/>
      <c r="M82" s="407"/>
    </row>
    <row r="83" spans="1:13" s="33" customFormat="1" ht="24.75" customHeight="1" hidden="1">
      <c r="A83" s="491"/>
      <c r="B83" s="491"/>
      <c r="C83" s="77"/>
      <c r="D83" s="496"/>
      <c r="E83" s="218" t="s">
        <v>28</v>
      </c>
      <c r="F83" s="80" t="s">
        <v>50</v>
      </c>
      <c r="G83" s="81" t="s">
        <v>49</v>
      </c>
      <c r="H83" s="81" t="s">
        <v>48</v>
      </c>
      <c r="I83" s="82" t="s">
        <v>67</v>
      </c>
      <c r="J83" s="231" t="s">
        <v>53</v>
      </c>
      <c r="K83" s="1074"/>
      <c r="L83" s="601"/>
      <c r="M83" s="407"/>
    </row>
    <row r="84" spans="1:13" s="33" customFormat="1" ht="51.75" customHeight="1">
      <c r="A84" s="491"/>
      <c r="B84" s="491"/>
      <c r="C84" s="103" t="s">
        <v>157</v>
      </c>
      <c r="D84" s="495"/>
      <c r="E84" s="384" t="s">
        <v>28</v>
      </c>
      <c r="F84" s="553" t="s">
        <v>50</v>
      </c>
      <c r="G84" s="554" t="s">
        <v>49</v>
      </c>
      <c r="H84" s="554" t="s">
        <v>48</v>
      </c>
      <c r="I84" s="555" t="s">
        <v>66</v>
      </c>
      <c r="J84" s="231"/>
      <c r="K84" s="1074">
        <f>K85</f>
        <v>81.5</v>
      </c>
      <c r="L84" s="99">
        <f>L85</f>
        <v>45</v>
      </c>
      <c r="M84" s="99">
        <f>M85</f>
        <v>45</v>
      </c>
    </row>
    <row r="85" spans="1:13" s="33" customFormat="1" ht="27.75" customHeight="1">
      <c r="A85" s="491"/>
      <c r="B85" s="491"/>
      <c r="C85" s="77" t="s">
        <v>61</v>
      </c>
      <c r="D85" s="495"/>
      <c r="E85" s="384" t="s">
        <v>28</v>
      </c>
      <c r="F85" s="553" t="s">
        <v>50</v>
      </c>
      <c r="G85" s="554" t="s">
        <v>49</v>
      </c>
      <c r="H85" s="554" t="s">
        <v>48</v>
      </c>
      <c r="I85" s="82" t="s">
        <v>66</v>
      </c>
      <c r="J85" s="231" t="s">
        <v>53</v>
      </c>
      <c r="K85" s="1074">
        <v>81.5</v>
      </c>
      <c r="L85" s="99">
        <v>45</v>
      </c>
      <c r="M85" s="99">
        <v>45</v>
      </c>
    </row>
    <row r="86" spans="1:13" s="33" customFormat="1" ht="37.5" customHeight="1">
      <c r="A86" s="491"/>
      <c r="B86" s="491"/>
      <c r="C86" s="78" t="s">
        <v>326</v>
      </c>
      <c r="D86" s="496"/>
      <c r="E86" s="219" t="s">
        <v>28</v>
      </c>
      <c r="F86" s="80" t="s">
        <v>50</v>
      </c>
      <c r="G86" s="81" t="s">
        <v>49</v>
      </c>
      <c r="H86" s="81" t="s">
        <v>48</v>
      </c>
      <c r="I86" s="82" t="s">
        <v>159</v>
      </c>
      <c r="J86" s="231"/>
      <c r="K86" s="1074">
        <f>K87</f>
        <v>15</v>
      </c>
      <c r="L86" s="1146">
        <f>L87</f>
        <v>0</v>
      </c>
      <c r="M86" s="99">
        <f>M87</f>
        <v>0</v>
      </c>
    </row>
    <row r="87" spans="1:13" s="33" customFormat="1" ht="24.75" customHeight="1">
      <c r="A87" s="491"/>
      <c r="B87" s="491"/>
      <c r="C87" s="78" t="s">
        <v>61</v>
      </c>
      <c r="D87" s="496"/>
      <c r="E87" s="219" t="s">
        <v>28</v>
      </c>
      <c r="F87" s="80" t="s">
        <v>50</v>
      </c>
      <c r="G87" s="81" t="s">
        <v>49</v>
      </c>
      <c r="H87" s="81" t="s">
        <v>48</v>
      </c>
      <c r="I87" s="82" t="s">
        <v>159</v>
      </c>
      <c r="J87" s="231" t="s">
        <v>53</v>
      </c>
      <c r="K87" s="1074">
        <v>15</v>
      </c>
      <c r="L87" s="99">
        <v>0</v>
      </c>
      <c r="M87" s="99">
        <v>0</v>
      </c>
    </row>
    <row r="88" spans="1:14" s="33" customFormat="1" ht="52.5" customHeight="1">
      <c r="A88" s="491"/>
      <c r="B88" s="491"/>
      <c r="C88" s="78" t="s">
        <v>180</v>
      </c>
      <c r="D88" s="496"/>
      <c r="E88" s="219" t="s">
        <v>28</v>
      </c>
      <c r="F88" s="80" t="s">
        <v>50</v>
      </c>
      <c r="G88" s="81" t="s">
        <v>49</v>
      </c>
      <c r="H88" s="81" t="s">
        <v>48</v>
      </c>
      <c r="I88" s="82" t="s">
        <v>163</v>
      </c>
      <c r="J88" s="231"/>
      <c r="K88" s="1074">
        <f>K89</f>
        <v>0</v>
      </c>
      <c r="L88" s="351">
        <f>L89</f>
        <v>197.6</v>
      </c>
      <c r="M88" s="351">
        <f>M89</f>
        <v>114.1</v>
      </c>
      <c r="N88" s="737"/>
    </row>
    <row r="89" spans="1:14" s="33" customFormat="1" ht="27.75" customHeight="1">
      <c r="A89" s="491"/>
      <c r="B89" s="491"/>
      <c r="C89" s="78" t="s">
        <v>61</v>
      </c>
      <c r="D89" s="496"/>
      <c r="E89" s="219" t="s">
        <v>28</v>
      </c>
      <c r="F89" s="80" t="s">
        <v>50</v>
      </c>
      <c r="G89" s="81" t="s">
        <v>49</v>
      </c>
      <c r="H89" s="81" t="s">
        <v>48</v>
      </c>
      <c r="I89" s="82" t="s">
        <v>163</v>
      </c>
      <c r="J89" s="231" t="s">
        <v>53</v>
      </c>
      <c r="K89" s="1074">
        <v>0</v>
      </c>
      <c r="L89" s="824">
        <v>197.6</v>
      </c>
      <c r="M89" s="824">
        <v>114.1</v>
      </c>
      <c r="N89" s="737"/>
    </row>
    <row r="90" spans="1:14" s="33" customFormat="1" ht="38.25" customHeight="1" hidden="1">
      <c r="A90" s="491"/>
      <c r="B90" s="491"/>
      <c r="C90" s="252" t="s">
        <v>176</v>
      </c>
      <c r="D90" s="556"/>
      <c r="E90" s="402" t="s">
        <v>28</v>
      </c>
      <c r="F90" s="80" t="s">
        <v>50</v>
      </c>
      <c r="G90" s="81" t="s">
        <v>49</v>
      </c>
      <c r="H90" s="81" t="s">
        <v>48</v>
      </c>
      <c r="I90" s="82" t="s">
        <v>175</v>
      </c>
      <c r="J90" s="557"/>
      <c r="K90" s="1144">
        <f>K91</f>
        <v>0</v>
      </c>
      <c r="L90" s="953"/>
      <c r="M90" s="291"/>
      <c r="N90" s="737"/>
    </row>
    <row r="91" spans="1:14" s="33" customFormat="1" ht="27" customHeight="1" hidden="1">
      <c r="A91" s="491"/>
      <c r="B91" s="491"/>
      <c r="C91" s="404" t="s">
        <v>61</v>
      </c>
      <c r="D91" s="556"/>
      <c r="E91" s="402" t="s">
        <v>28</v>
      </c>
      <c r="F91" s="115" t="s">
        <v>50</v>
      </c>
      <c r="G91" s="116" t="s">
        <v>49</v>
      </c>
      <c r="H91" s="116" t="s">
        <v>48</v>
      </c>
      <c r="I91" s="117" t="s">
        <v>175</v>
      </c>
      <c r="J91" s="557" t="s">
        <v>53</v>
      </c>
      <c r="K91" s="1144"/>
      <c r="L91" s="953"/>
      <c r="M91" s="291"/>
      <c r="N91" s="737"/>
    </row>
    <row r="92" spans="1:14" s="33" customFormat="1" ht="0.75" customHeight="1" hidden="1">
      <c r="A92" s="491"/>
      <c r="B92" s="491"/>
      <c r="C92" s="78" t="s">
        <v>306</v>
      </c>
      <c r="D92" s="496"/>
      <c r="E92" s="219" t="s">
        <v>28</v>
      </c>
      <c r="F92" s="115" t="s">
        <v>50</v>
      </c>
      <c r="G92" s="116" t="s">
        <v>49</v>
      </c>
      <c r="H92" s="116" t="s">
        <v>48</v>
      </c>
      <c r="I92" s="117" t="s">
        <v>175</v>
      </c>
      <c r="J92" s="231"/>
      <c r="K92" s="1074">
        <f>K93</f>
        <v>0</v>
      </c>
      <c r="L92" s="69">
        <f>L93</f>
        <v>0</v>
      </c>
      <c r="M92" s="69">
        <f>M93</f>
        <v>0</v>
      </c>
      <c r="N92" s="737"/>
    </row>
    <row r="93" spans="1:14" s="33" customFormat="1" ht="23.25" customHeight="1" hidden="1">
      <c r="A93" s="491"/>
      <c r="B93" s="491"/>
      <c r="C93" s="67" t="s">
        <v>57</v>
      </c>
      <c r="D93" s="496"/>
      <c r="E93" s="219" t="s">
        <v>28</v>
      </c>
      <c r="F93" s="115" t="s">
        <v>50</v>
      </c>
      <c r="G93" s="116" t="s">
        <v>49</v>
      </c>
      <c r="H93" s="116" t="s">
        <v>48</v>
      </c>
      <c r="I93" s="117" t="s">
        <v>175</v>
      </c>
      <c r="J93" s="231" t="s">
        <v>53</v>
      </c>
      <c r="K93" s="1074"/>
      <c r="L93" s="69">
        <v>0</v>
      </c>
      <c r="M93" s="69">
        <v>0</v>
      </c>
      <c r="N93" s="737"/>
    </row>
    <row r="94" spans="1:13" s="33" customFormat="1" ht="20.25" customHeight="1">
      <c r="A94" s="491"/>
      <c r="B94" s="491"/>
      <c r="C94" s="558" t="s">
        <v>17</v>
      </c>
      <c r="D94" s="496"/>
      <c r="E94" s="559" t="s">
        <v>16</v>
      </c>
      <c r="F94" s="560"/>
      <c r="G94" s="561"/>
      <c r="H94" s="561"/>
      <c r="I94" s="562"/>
      <c r="J94" s="563"/>
      <c r="K94" s="1145">
        <f aca="true" t="shared" si="6" ref="K94:M96">K95</f>
        <v>154.1</v>
      </c>
      <c r="L94" s="119">
        <f t="shared" si="6"/>
        <v>154.1</v>
      </c>
      <c r="M94" s="119">
        <f t="shared" si="6"/>
        <v>159.3</v>
      </c>
    </row>
    <row r="95" spans="1:13" s="33" customFormat="1" ht="23.25" customHeight="1">
      <c r="A95" s="491"/>
      <c r="B95" s="491"/>
      <c r="C95" s="67" t="s">
        <v>35</v>
      </c>
      <c r="D95" s="494"/>
      <c r="E95" s="244" t="s">
        <v>34</v>
      </c>
      <c r="F95" s="216"/>
      <c r="G95" s="199"/>
      <c r="H95" s="199"/>
      <c r="I95" s="95"/>
      <c r="J95" s="200"/>
      <c r="K95" s="783">
        <f t="shared" si="6"/>
        <v>154.1</v>
      </c>
      <c r="L95" s="69">
        <f t="shared" si="6"/>
        <v>154.1</v>
      </c>
      <c r="M95" s="69">
        <f t="shared" si="6"/>
        <v>159.3</v>
      </c>
    </row>
    <row r="96" spans="1:13" s="33" customFormat="1" ht="27" customHeight="1">
      <c r="A96" s="491"/>
      <c r="B96" s="491"/>
      <c r="C96" s="67" t="s">
        <v>141</v>
      </c>
      <c r="D96" s="494"/>
      <c r="E96" s="244" t="s">
        <v>34</v>
      </c>
      <c r="F96" s="216" t="s">
        <v>50</v>
      </c>
      <c r="G96" s="199" t="s">
        <v>80</v>
      </c>
      <c r="H96" s="199" t="s">
        <v>79</v>
      </c>
      <c r="I96" s="95" t="s">
        <v>77</v>
      </c>
      <c r="J96" s="122"/>
      <c r="K96" s="783">
        <f t="shared" si="6"/>
        <v>154.1</v>
      </c>
      <c r="L96" s="69">
        <f t="shared" si="6"/>
        <v>154.1</v>
      </c>
      <c r="M96" s="69">
        <f t="shared" si="6"/>
        <v>159.3</v>
      </c>
    </row>
    <row r="97" spans="1:13" s="33" customFormat="1" ht="16.5" customHeight="1">
      <c r="A97" s="491"/>
      <c r="B97" s="491"/>
      <c r="C97" s="67" t="s">
        <v>78</v>
      </c>
      <c r="D97" s="494"/>
      <c r="E97" s="244" t="s">
        <v>34</v>
      </c>
      <c r="F97" s="216" t="s">
        <v>50</v>
      </c>
      <c r="G97" s="199" t="s">
        <v>49</v>
      </c>
      <c r="H97" s="199" t="s">
        <v>79</v>
      </c>
      <c r="I97" s="95" t="s">
        <v>77</v>
      </c>
      <c r="J97" s="201"/>
      <c r="K97" s="783">
        <f>K99</f>
        <v>154.1</v>
      </c>
      <c r="L97" s="69">
        <f>L98</f>
        <v>154.1</v>
      </c>
      <c r="M97" s="69">
        <f>M98</f>
        <v>159.3</v>
      </c>
    </row>
    <row r="98" spans="1:13" s="33" customFormat="1" ht="16.5" customHeight="1">
      <c r="A98" s="491"/>
      <c r="B98" s="491"/>
      <c r="C98" s="67" t="s">
        <v>78</v>
      </c>
      <c r="D98" s="494"/>
      <c r="E98" s="244" t="s">
        <v>34</v>
      </c>
      <c r="F98" s="216" t="s">
        <v>143</v>
      </c>
      <c r="G98" s="199" t="s">
        <v>49</v>
      </c>
      <c r="H98" s="199" t="s">
        <v>48</v>
      </c>
      <c r="I98" s="95" t="s">
        <v>77</v>
      </c>
      <c r="J98" s="201"/>
      <c r="K98" s="783">
        <f>K99</f>
        <v>154.1</v>
      </c>
      <c r="L98" s="69">
        <f>L99</f>
        <v>154.1</v>
      </c>
      <c r="M98" s="69">
        <f>M99</f>
        <v>159.3</v>
      </c>
    </row>
    <row r="99" spans="1:13" s="33" customFormat="1" ht="36.75" customHeight="1">
      <c r="A99" s="491"/>
      <c r="B99" s="491"/>
      <c r="C99" s="67" t="s">
        <v>236</v>
      </c>
      <c r="D99" s="494"/>
      <c r="E99" s="244" t="s">
        <v>34</v>
      </c>
      <c r="F99" s="240" t="s">
        <v>50</v>
      </c>
      <c r="G99" s="202" t="s">
        <v>49</v>
      </c>
      <c r="H99" s="202" t="s">
        <v>48</v>
      </c>
      <c r="I99" s="241" t="s">
        <v>47</v>
      </c>
      <c r="J99" s="122"/>
      <c r="K99" s="783">
        <f>K100+K101</f>
        <v>154.1</v>
      </c>
      <c r="L99" s="69">
        <f>L100+L101</f>
        <v>154.1</v>
      </c>
      <c r="M99" s="69">
        <f>M100+M101</f>
        <v>159.3</v>
      </c>
    </row>
    <row r="100" spans="1:13" s="33" customFormat="1" ht="27.75" customHeight="1">
      <c r="A100" s="491"/>
      <c r="B100" s="491"/>
      <c r="C100" s="67" t="s">
        <v>52</v>
      </c>
      <c r="D100" s="494"/>
      <c r="E100" s="244" t="s">
        <v>34</v>
      </c>
      <c r="F100" s="216" t="s">
        <v>50</v>
      </c>
      <c r="G100" s="199" t="s">
        <v>49</v>
      </c>
      <c r="H100" s="199" t="s">
        <v>48</v>
      </c>
      <c r="I100" s="95" t="s">
        <v>47</v>
      </c>
      <c r="J100" s="122" t="s">
        <v>91</v>
      </c>
      <c r="K100" s="783">
        <v>120.5</v>
      </c>
      <c r="L100" s="69">
        <v>120.1</v>
      </c>
      <c r="M100" s="69">
        <v>125</v>
      </c>
    </row>
    <row r="101" spans="1:17" s="33" customFormat="1" ht="26.25" customHeight="1">
      <c r="A101" s="491"/>
      <c r="B101" s="491"/>
      <c r="C101" s="67" t="s">
        <v>51</v>
      </c>
      <c r="D101" s="494"/>
      <c r="E101" s="244" t="s">
        <v>34</v>
      </c>
      <c r="F101" s="216" t="s">
        <v>50</v>
      </c>
      <c r="G101" s="199" t="s">
        <v>49</v>
      </c>
      <c r="H101" s="199" t="s">
        <v>48</v>
      </c>
      <c r="I101" s="95" t="s">
        <v>47</v>
      </c>
      <c r="J101" s="122" t="s">
        <v>53</v>
      </c>
      <c r="K101" s="783">
        <v>33.6</v>
      </c>
      <c r="L101" s="69">
        <v>34</v>
      </c>
      <c r="M101" s="69">
        <v>34.3</v>
      </c>
      <c r="O101" s="20"/>
      <c r="Q101" s="20"/>
    </row>
    <row r="102" spans="1:13" s="33" customFormat="1" ht="26.25" customHeight="1">
      <c r="A102" s="491"/>
      <c r="B102" s="491"/>
      <c r="C102" s="118" t="s">
        <v>15</v>
      </c>
      <c r="D102" s="494"/>
      <c r="E102" s="867" t="s">
        <v>14</v>
      </c>
      <c r="F102" s="745"/>
      <c r="G102" s="746"/>
      <c r="H102" s="746"/>
      <c r="I102" s="747"/>
      <c r="J102" s="1031"/>
      <c r="K102" s="835">
        <f>K105</f>
        <v>435.3</v>
      </c>
      <c r="L102" s="119">
        <f>L105</f>
        <v>228.8</v>
      </c>
      <c r="M102" s="119">
        <f>M105</f>
        <v>228.8</v>
      </c>
    </row>
    <row r="103" spans="1:13" ht="32.25" customHeight="1" hidden="1">
      <c r="A103" s="491"/>
      <c r="B103" s="491"/>
      <c r="C103" s="78" t="s">
        <v>164</v>
      </c>
      <c r="D103" s="494"/>
      <c r="E103" s="121" t="s">
        <v>46</v>
      </c>
      <c r="F103" s="93" t="s">
        <v>120</v>
      </c>
      <c r="G103" s="94" t="s">
        <v>103</v>
      </c>
      <c r="H103" s="94" t="s">
        <v>48</v>
      </c>
      <c r="I103" s="71" t="s">
        <v>165</v>
      </c>
      <c r="J103" s="122"/>
      <c r="K103" s="783">
        <f>K104</f>
        <v>0</v>
      </c>
      <c r="L103" s="69">
        <f>L104</f>
        <v>0</v>
      </c>
      <c r="M103" s="69">
        <f>M104</f>
        <v>0</v>
      </c>
    </row>
    <row r="104" spans="1:13" ht="41.25" customHeight="1" hidden="1">
      <c r="A104" s="491"/>
      <c r="B104" s="491"/>
      <c r="C104" s="78" t="s">
        <v>137</v>
      </c>
      <c r="D104" s="494"/>
      <c r="E104" s="121" t="s">
        <v>46</v>
      </c>
      <c r="F104" s="93" t="s">
        <v>120</v>
      </c>
      <c r="G104" s="94" t="s">
        <v>103</v>
      </c>
      <c r="H104" s="94" t="s">
        <v>48</v>
      </c>
      <c r="I104" s="71" t="s">
        <v>165</v>
      </c>
      <c r="J104" s="122" t="s">
        <v>53</v>
      </c>
      <c r="K104" s="783"/>
      <c r="L104" s="69">
        <v>0</v>
      </c>
      <c r="M104" s="69">
        <v>0</v>
      </c>
    </row>
    <row r="105" spans="1:13" ht="50.25" customHeight="1">
      <c r="A105" s="491"/>
      <c r="B105" s="491"/>
      <c r="C105" s="497" t="s">
        <v>296</v>
      </c>
      <c r="D105" s="496"/>
      <c r="E105" s="566" t="s">
        <v>41</v>
      </c>
      <c r="F105" s="567"/>
      <c r="G105" s="568"/>
      <c r="H105" s="568"/>
      <c r="I105" s="569"/>
      <c r="J105" s="231"/>
      <c r="K105" s="834">
        <f>K106</f>
        <v>435.3</v>
      </c>
      <c r="L105" s="570">
        <f>L106</f>
        <v>228.8</v>
      </c>
      <c r="M105" s="570">
        <f>M106</f>
        <v>228.8</v>
      </c>
    </row>
    <row r="106" spans="1:13" ht="63.75" customHeight="1">
      <c r="A106" s="491"/>
      <c r="B106" s="491"/>
      <c r="C106" s="634" t="s">
        <v>348</v>
      </c>
      <c r="D106" s="496"/>
      <c r="E106" s="1057" t="s">
        <v>41</v>
      </c>
      <c r="F106" s="1116" t="s">
        <v>120</v>
      </c>
      <c r="G106" s="1117" t="s">
        <v>80</v>
      </c>
      <c r="H106" s="1117" t="s">
        <v>79</v>
      </c>
      <c r="I106" s="1118" t="s">
        <v>77</v>
      </c>
      <c r="J106" s="231"/>
      <c r="K106" s="1074">
        <f aca="true" t="shared" si="7" ref="K106:M109">K107</f>
        <v>435.3</v>
      </c>
      <c r="L106" s="69">
        <f t="shared" si="7"/>
        <v>228.8</v>
      </c>
      <c r="M106" s="69">
        <f t="shared" si="7"/>
        <v>228.8</v>
      </c>
    </row>
    <row r="107" spans="1:13" ht="18.75" customHeight="1">
      <c r="A107" s="491"/>
      <c r="B107" s="491"/>
      <c r="C107" s="776" t="s">
        <v>328</v>
      </c>
      <c r="D107" s="922"/>
      <c r="E107" s="219" t="s">
        <v>41</v>
      </c>
      <c r="F107" s="123" t="s">
        <v>120</v>
      </c>
      <c r="G107" s="124" t="s">
        <v>329</v>
      </c>
      <c r="H107" s="124" t="s">
        <v>79</v>
      </c>
      <c r="I107" s="125" t="s">
        <v>77</v>
      </c>
      <c r="J107" s="231"/>
      <c r="K107" s="1074">
        <f t="shared" si="7"/>
        <v>435.3</v>
      </c>
      <c r="L107" s="69">
        <f t="shared" si="7"/>
        <v>228.8</v>
      </c>
      <c r="M107" s="69">
        <f t="shared" si="7"/>
        <v>228.8</v>
      </c>
    </row>
    <row r="108" spans="1:13" ht="87.75" customHeight="1">
      <c r="A108" s="491"/>
      <c r="B108" s="491"/>
      <c r="C108" s="78" t="s">
        <v>363</v>
      </c>
      <c r="D108" s="922"/>
      <c r="E108" s="121" t="s">
        <v>41</v>
      </c>
      <c r="F108" s="93" t="s">
        <v>120</v>
      </c>
      <c r="G108" s="94" t="s">
        <v>329</v>
      </c>
      <c r="H108" s="94" t="s">
        <v>48</v>
      </c>
      <c r="I108" s="71" t="s">
        <v>77</v>
      </c>
      <c r="J108" s="122"/>
      <c r="K108" s="783">
        <f>K110+K112</f>
        <v>435.3</v>
      </c>
      <c r="L108" s="69">
        <f t="shared" si="7"/>
        <v>228.8</v>
      </c>
      <c r="M108" s="69">
        <f t="shared" si="7"/>
        <v>228.8</v>
      </c>
    </row>
    <row r="109" spans="1:13" ht="24" customHeight="1">
      <c r="A109" s="491"/>
      <c r="B109" s="491"/>
      <c r="C109" s="78" t="s">
        <v>121</v>
      </c>
      <c r="D109" s="922"/>
      <c r="E109" s="121" t="s">
        <v>41</v>
      </c>
      <c r="F109" s="93" t="s">
        <v>120</v>
      </c>
      <c r="G109" s="94" t="s">
        <v>329</v>
      </c>
      <c r="H109" s="94" t="s">
        <v>48</v>
      </c>
      <c r="I109" s="71" t="s">
        <v>119</v>
      </c>
      <c r="J109" s="122"/>
      <c r="K109" s="783">
        <f t="shared" si="7"/>
        <v>415.3</v>
      </c>
      <c r="L109" s="69">
        <f t="shared" si="7"/>
        <v>228.8</v>
      </c>
      <c r="M109" s="69">
        <f t="shared" si="7"/>
        <v>228.8</v>
      </c>
    </row>
    <row r="110" spans="1:13" ht="28.5" customHeight="1">
      <c r="A110" s="491"/>
      <c r="B110" s="491"/>
      <c r="C110" s="78" t="s">
        <v>61</v>
      </c>
      <c r="D110" s="922"/>
      <c r="E110" s="121" t="s">
        <v>41</v>
      </c>
      <c r="F110" s="93" t="s">
        <v>120</v>
      </c>
      <c r="G110" s="94" t="s">
        <v>329</v>
      </c>
      <c r="H110" s="94" t="s">
        <v>48</v>
      </c>
      <c r="I110" s="71" t="s">
        <v>119</v>
      </c>
      <c r="J110" s="122" t="s">
        <v>53</v>
      </c>
      <c r="K110" s="783">
        <v>415.3</v>
      </c>
      <c r="L110" s="69">
        <v>228.8</v>
      </c>
      <c r="M110" s="69">
        <v>228.8</v>
      </c>
    </row>
    <row r="111" spans="1:13" ht="27.75" customHeight="1">
      <c r="A111" s="491"/>
      <c r="B111" s="491"/>
      <c r="C111" s="1184" t="s">
        <v>164</v>
      </c>
      <c r="D111" s="1188"/>
      <c r="E111" s="271" t="s">
        <v>41</v>
      </c>
      <c r="F111" s="100" t="s">
        <v>120</v>
      </c>
      <c r="G111" s="101" t="s">
        <v>103</v>
      </c>
      <c r="H111" s="101" t="s">
        <v>48</v>
      </c>
      <c r="I111" s="102" t="s">
        <v>165</v>
      </c>
      <c r="J111" s="920"/>
      <c r="K111" s="739">
        <f>K112</f>
        <v>20</v>
      </c>
      <c r="L111" s="910">
        <f>L112</f>
        <v>0</v>
      </c>
      <c r="M111" s="910">
        <f>M112</f>
        <v>0</v>
      </c>
    </row>
    <row r="112" spans="1:13" ht="27.75" customHeight="1">
      <c r="A112" s="491"/>
      <c r="B112" s="491"/>
      <c r="C112" s="404" t="s">
        <v>61</v>
      </c>
      <c r="D112" s="1189"/>
      <c r="E112" s="571" t="s">
        <v>41</v>
      </c>
      <c r="F112" s="1157" t="s">
        <v>120</v>
      </c>
      <c r="G112" s="271" t="s">
        <v>103</v>
      </c>
      <c r="H112" s="271" t="s">
        <v>48</v>
      </c>
      <c r="I112" s="920" t="s">
        <v>165</v>
      </c>
      <c r="J112" s="1159" t="s">
        <v>53</v>
      </c>
      <c r="K112" s="897">
        <v>20</v>
      </c>
      <c r="L112" s="1190">
        <v>0</v>
      </c>
      <c r="M112" s="1190">
        <v>0</v>
      </c>
    </row>
    <row r="113" spans="1:13" ht="17.25" customHeight="1">
      <c r="A113" s="491"/>
      <c r="B113" s="491"/>
      <c r="C113" s="921" t="s">
        <v>135</v>
      </c>
      <c r="D113" s="922"/>
      <c r="E113" s="440" t="s">
        <v>12</v>
      </c>
      <c r="F113" s="573"/>
      <c r="G113" s="574"/>
      <c r="H113" s="574"/>
      <c r="I113" s="575"/>
      <c r="J113" s="122"/>
      <c r="K113" s="835">
        <f>K114+K134</f>
        <v>5532.3</v>
      </c>
      <c r="L113" s="119">
        <f>L114+L134</f>
        <v>2244.7</v>
      </c>
      <c r="M113" s="119">
        <f>M114+M134</f>
        <v>2317.5</v>
      </c>
    </row>
    <row r="114" spans="1:13" ht="15" customHeight="1">
      <c r="A114" s="491"/>
      <c r="B114" s="491"/>
      <c r="C114" s="103" t="s">
        <v>142</v>
      </c>
      <c r="D114" s="494"/>
      <c r="E114" s="121" t="s">
        <v>2</v>
      </c>
      <c r="F114" s="93"/>
      <c r="G114" s="94"/>
      <c r="H114" s="94"/>
      <c r="I114" s="71"/>
      <c r="J114" s="122"/>
      <c r="K114" s="783">
        <f>K115+K124+K129</f>
        <v>5435.6</v>
      </c>
      <c r="L114" s="69">
        <f>L115+L124+L129</f>
        <v>2204.7</v>
      </c>
      <c r="M114" s="69">
        <f>M115+M124+M129</f>
        <v>2277.5</v>
      </c>
    </row>
    <row r="115" spans="1:13" ht="59.25" customHeight="1">
      <c r="A115" s="491"/>
      <c r="B115" s="491"/>
      <c r="C115" s="634" t="s">
        <v>335</v>
      </c>
      <c r="D115" s="494"/>
      <c r="E115" s="581" t="s">
        <v>2</v>
      </c>
      <c r="F115" s="582" t="s">
        <v>125</v>
      </c>
      <c r="G115" s="583" t="s">
        <v>80</v>
      </c>
      <c r="H115" s="583" t="s">
        <v>79</v>
      </c>
      <c r="I115" s="584" t="s">
        <v>77</v>
      </c>
      <c r="J115" s="565"/>
      <c r="K115" s="830">
        <f aca="true" t="shared" si="8" ref="K115:M116">K116</f>
        <v>3673.5</v>
      </c>
      <c r="L115" s="69">
        <f t="shared" si="8"/>
        <v>1948.6</v>
      </c>
      <c r="M115" s="69">
        <f t="shared" si="8"/>
        <v>2021.4</v>
      </c>
    </row>
    <row r="116" spans="1:13" ht="18.75" customHeight="1">
      <c r="A116" s="491"/>
      <c r="B116" s="491"/>
      <c r="C116" s="1119" t="s">
        <v>328</v>
      </c>
      <c r="D116" s="549"/>
      <c r="E116" s="121" t="s">
        <v>2</v>
      </c>
      <c r="F116" s="93" t="s">
        <v>125</v>
      </c>
      <c r="G116" s="94" t="s">
        <v>329</v>
      </c>
      <c r="H116" s="94" t="s">
        <v>79</v>
      </c>
      <c r="I116" s="71" t="s">
        <v>77</v>
      </c>
      <c r="J116" s="122"/>
      <c r="K116" s="783">
        <f t="shared" si="8"/>
        <v>3673.5</v>
      </c>
      <c r="L116" s="69">
        <f t="shared" si="8"/>
        <v>1948.6</v>
      </c>
      <c r="M116" s="69">
        <f t="shared" si="8"/>
        <v>2021.4</v>
      </c>
    </row>
    <row r="117" spans="1:13" ht="49.5" customHeight="1">
      <c r="A117" s="491"/>
      <c r="B117" s="491"/>
      <c r="C117" s="78" t="s">
        <v>333</v>
      </c>
      <c r="D117" s="494"/>
      <c r="E117" s="121" t="s">
        <v>2</v>
      </c>
      <c r="F117" s="93" t="s">
        <v>125</v>
      </c>
      <c r="G117" s="94" t="s">
        <v>329</v>
      </c>
      <c r="H117" s="94" t="s">
        <v>48</v>
      </c>
      <c r="I117" s="71" t="s">
        <v>77</v>
      </c>
      <c r="J117" s="122"/>
      <c r="K117" s="303">
        <f>K119+K121+K123</f>
        <v>3673.5</v>
      </c>
      <c r="L117" s="69">
        <f>L118+L121</f>
        <v>1948.6</v>
      </c>
      <c r="M117" s="69">
        <f>M118+M121</f>
        <v>2021.4</v>
      </c>
    </row>
    <row r="118" spans="1:13" ht="36.75" customHeight="1">
      <c r="A118" s="491"/>
      <c r="B118" s="491"/>
      <c r="C118" s="78" t="s">
        <v>129</v>
      </c>
      <c r="D118" s="494"/>
      <c r="E118" s="121" t="s">
        <v>2</v>
      </c>
      <c r="F118" s="93" t="s">
        <v>125</v>
      </c>
      <c r="G118" s="94" t="s">
        <v>329</v>
      </c>
      <c r="H118" s="94" t="s">
        <v>48</v>
      </c>
      <c r="I118" s="71" t="s">
        <v>128</v>
      </c>
      <c r="J118" s="122"/>
      <c r="K118" s="783" t="str">
        <f>K119</f>
        <v>3598,5</v>
      </c>
      <c r="L118" s="69">
        <f>L119</f>
        <v>1553.6</v>
      </c>
      <c r="M118" s="69">
        <f>M119</f>
        <v>1626.4</v>
      </c>
    </row>
    <row r="119" spans="1:18" ht="27" customHeight="1">
      <c r="A119" s="491"/>
      <c r="B119" s="491"/>
      <c r="C119" s="78" t="s">
        <v>51</v>
      </c>
      <c r="D119" s="494"/>
      <c r="E119" s="121" t="s">
        <v>2</v>
      </c>
      <c r="F119" s="100" t="s">
        <v>125</v>
      </c>
      <c r="G119" s="101" t="s">
        <v>329</v>
      </c>
      <c r="H119" s="101" t="s">
        <v>48</v>
      </c>
      <c r="I119" s="102" t="s">
        <v>128</v>
      </c>
      <c r="J119" s="122" t="s">
        <v>53</v>
      </c>
      <c r="K119" s="352" t="s">
        <v>399</v>
      </c>
      <c r="L119" s="69">
        <v>1553.6</v>
      </c>
      <c r="M119" s="69">
        <v>1626.4</v>
      </c>
      <c r="N119" s="48"/>
      <c r="R119" s="56"/>
    </row>
    <row r="120" spans="1:13" ht="36" customHeight="1">
      <c r="A120" s="491"/>
      <c r="B120" s="491"/>
      <c r="C120" s="776" t="s">
        <v>126</v>
      </c>
      <c r="D120" s="494"/>
      <c r="E120" s="121" t="s">
        <v>2</v>
      </c>
      <c r="F120" s="93" t="s">
        <v>125</v>
      </c>
      <c r="G120" s="94" t="s">
        <v>329</v>
      </c>
      <c r="H120" s="94" t="s">
        <v>48</v>
      </c>
      <c r="I120" s="71" t="s">
        <v>127</v>
      </c>
      <c r="J120" s="122"/>
      <c r="K120" s="352" t="str">
        <f>K121</f>
        <v>0,0</v>
      </c>
      <c r="L120" s="69">
        <f>L121</f>
        <v>395</v>
      </c>
      <c r="M120" s="69">
        <f>M121</f>
        <v>395</v>
      </c>
    </row>
    <row r="121" spans="1:13" ht="30" customHeight="1">
      <c r="A121" s="491"/>
      <c r="B121" s="491"/>
      <c r="C121" s="78" t="s">
        <v>51</v>
      </c>
      <c r="D121" s="494"/>
      <c r="E121" s="121" t="s">
        <v>2</v>
      </c>
      <c r="F121" s="93" t="s">
        <v>125</v>
      </c>
      <c r="G121" s="94" t="s">
        <v>329</v>
      </c>
      <c r="H121" s="94" t="s">
        <v>48</v>
      </c>
      <c r="I121" s="71" t="s">
        <v>127</v>
      </c>
      <c r="J121" s="122" t="s">
        <v>53</v>
      </c>
      <c r="K121" s="352" t="s">
        <v>278</v>
      </c>
      <c r="L121" s="69">
        <v>395</v>
      </c>
      <c r="M121" s="69">
        <v>395</v>
      </c>
    </row>
    <row r="122" spans="1:13" ht="54" customHeight="1">
      <c r="A122" s="491"/>
      <c r="B122" s="491"/>
      <c r="C122" s="78" t="s">
        <v>391</v>
      </c>
      <c r="D122" s="494"/>
      <c r="E122" s="121" t="s">
        <v>2</v>
      </c>
      <c r="F122" s="93" t="s">
        <v>125</v>
      </c>
      <c r="G122" s="94" t="s">
        <v>329</v>
      </c>
      <c r="H122" s="94" t="s">
        <v>48</v>
      </c>
      <c r="I122" s="71" t="s">
        <v>381</v>
      </c>
      <c r="J122" s="122"/>
      <c r="K122" s="678" t="str">
        <f>K123</f>
        <v>75,0</v>
      </c>
      <c r="L122" s="69">
        <f>L123</f>
        <v>0</v>
      </c>
      <c r="M122" s="99">
        <f>M123</f>
        <v>0</v>
      </c>
    </row>
    <row r="123" spans="1:13" ht="30" customHeight="1">
      <c r="A123" s="491"/>
      <c r="B123" s="491"/>
      <c r="C123" s="78" t="s">
        <v>61</v>
      </c>
      <c r="D123" s="494"/>
      <c r="E123" s="121" t="s">
        <v>2</v>
      </c>
      <c r="F123" s="93" t="s">
        <v>125</v>
      </c>
      <c r="G123" s="94" t="s">
        <v>329</v>
      </c>
      <c r="H123" s="94" t="s">
        <v>48</v>
      </c>
      <c r="I123" s="71" t="s">
        <v>381</v>
      </c>
      <c r="J123" s="122" t="s">
        <v>53</v>
      </c>
      <c r="K123" s="352" t="s">
        <v>382</v>
      </c>
      <c r="L123" s="69">
        <v>0</v>
      </c>
      <c r="M123" s="69">
        <v>0</v>
      </c>
    </row>
    <row r="124" spans="1:13" ht="88.5" customHeight="1">
      <c r="A124" s="491"/>
      <c r="B124" s="491"/>
      <c r="C124" s="548" t="s">
        <v>364</v>
      </c>
      <c r="D124" s="494"/>
      <c r="E124" s="121" t="s">
        <v>2</v>
      </c>
      <c r="F124" s="93" t="s">
        <v>109</v>
      </c>
      <c r="G124" s="94" t="s">
        <v>80</v>
      </c>
      <c r="H124" s="94" t="s">
        <v>79</v>
      </c>
      <c r="I124" s="71" t="s">
        <v>77</v>
      </c>
      <c r="J124" s="122"/>
      <c r="K124" s="783">
        <f aca="true" t="shared" si="9" ref="K124:M127">K125</f>
        <v>1692.1</v>
      </c>
      <c r="L124" s="69">
        <f t="shared" si="9"/>
        <v>186.1</v>
      </c>
      <c r="M124" s="69">
        <f t="shared" si="9"/>
        <v>186.1</v>
      </c>
    </row>
    <row r="125" spans="1:13" ht="23.25" customHeight="1">
      <c r="A125" s="491"/>
      <c r="B125" s="491"/>
      <c r="C125" s="78" t="s">
        <v>328</v>
      </c>
      <c r="D125" s="494"/>
      <c r="E125" s="121" t="s">
        <v>2</v>
      </c>
      <c r="F125" s="93" t="s">
        <v>109</v>
      </c>
      <c r="G125" s="94" t="s">
        <v>329</v>
      </c>
      <c r="H125" s="94" t="s">
        <v>79</v>
      </c>
      <c r="I125" s="71" t="s">
        <v>77</v>
      </c>
      <c r="J125" s="122"/>
      <c r="K125" s="783">
        <f t="shared" si="9"/>
        <v>1692.1</v>
      </c>
      <c r="L125" s="69">
        <f t="shared" si="9"/>
        <v>186.1</v>
      </c>
      <c r="M125" s="69">
        <f t="shared" si="9"/>
        <v>186.1</v>
      </c>
    </row>
    <row r="126" spans="1:13" ht="51.75" customHeight="1">
      <c r="A126" s="491"/>
      <c r="B126" s="491"/>
      <c r="C126" s="78" t="s">
        <v>331</v>
      </c>
      <c r="D126" s="494"/>
      <c r="E126" s="121" t="s">
        <v>2</v>
      </c>
      <c r="F126" s="93" t="s">
        <v>109</v>
      </c>
      <c r="G126" s="94" t="s">
        <v>329</v>
      </c>
      <c r="H126" s="94" t="s">
        <v>48</v>
      </c>
      <c r="I126" s="71" t="s">
        <v>77</v>
      </c>
      <c r="J126" s="122"/>
      <c r="K126" s="783">
        <f t="shared" si="9"/>
        <v>1692.1</v>
      </c>
      <c r="L126" s="69">
        <f t="shared" si="9"/>
        <v>186.1</v>
      </c>
      <c r="M126" s="69">
        <f t="shared" si="9"/>
        <v>186.1</v>
      </c>
    </row>
    <row r="127" spans="1:13" ht="96.75" customHeight="1">
      <c r="A127" s="491"/>
      <c r="B127" s="491"/>
      <c r="C127" s="67" t="s">
        <v>202</v>
      </c>
      <c r="D127" s="494"/>
      <c r="E127" s="121" t="s">
        <v>2</v>
      </c>
      <c r="F127" s="93" t="s">
        <v>109</v>
      </c>
      <c r="G127" s="94" t="s">
        <v>329</v>
      </c>
      <c r="H127" s="94" t="s">
        <v>48</v>
      </c>
      <c r="I127" s="95" t="s">
        <v>201</v>
      </c>
      <c r="J127" s="122"/>
      <c r="K127" s="783">
        <f t="shared" si="9"/>
        <v>1692.1</v>
      </c>
      <c r="L127" s="69">
        <f t="shared" si="9"/>
        <v>186.1</v>
      </c>
      <c r="M127" s="69">
        <f t="shared" si="9"/>
        <v>186.1</v>
      </c>
    </row>
    <row r="128" spans="1:13" ht="30" customHeight="1">
      <c r="A128" s="491"/>
      <c r="B128" s="491"/>
      <c r="C128" s="67" t="s">
        <v>51</v>
      </c>
      <c r="D128" s="494"/>
      <c r="E128" s="121" t="s">
        <v>2</v>
      </c>
      <c r="F128" s="93" t="s">
        <v>109</v>
      </c>
      <c r="G128" s="94" t="s">
        <v>329</v>
      </c>
      <c r="H128" s="94" t="s">
        <v>48</v>
      </c>
      <c r="I128" s="95" t="s">
        <v>201</v>
      </c>
      <c r="J128" s="122" t="s">
        <v>53</v>
      </c>
      <c r="K128" s="783">
        <v>1692.1</v>
      </c>
      <c r="L128" s="69">
        <v>186.1</v>
      </c>
      <c r="M128" s="69">
        <v>186.1</v>
      </c>
    </row>
    <row r="129" spans="1:13" ht="73.5" customHeight="1">
      <c r="A129" s="491"/>
      <c r="B129" s="491"/>
      <c r="C129" s="423" t="s">
        <v>343</v>
      </c>
      <c r="D129" s="494"/>
      <c r="E129" s="581" t="s">
        <v>2</v>
      </c>
      <c r="F129" s="582" t="s">
        <v>153</v>
      </c>
      <c r="G129" s="583" t="s">
        <v>80</v>
      </c>
      <c r="H129" s="583" t="s">
        <v>79</v>
      </c>
      <c r="I129" s="255" t="s">
        <v>77</v>
      </c>
      <c r="J129" s="565"/>
      <c r="K129" s="830">
        <f aca="true" t="shared" si="10" ref="K129:M132">K130</f>
        <v>70</v>
      </c>
      <c r="L129" s="111">
        <f t="shared" si="10"/>
        <v>70</v>
      </c>
      <c r="M129" s="111">
        <f t="shared" si="10"/>
        <v>70</v>
      </c>
    </row>
    <row r="130" spans="1:13" ht="21.75" customHeight="1">
      <c r="A130" s="491"/>
      <c r="B130" s="491"/>
      <c r="C130" s="67" t="s">
        <v>328</v>
      </c>
      <c r="D130" s="494"/>
      <c r="E130" s="121" t="s">
        <v>2</v>
      </c>
      <c r="F130" s="93" t="s">
        <v>153</v>
      </c>
      <c r="G130" s="94" t="s">
        <v>329</v>
      </c>
      <c r="H130" s="94" t="s">
        <v>79</v>
      </c>
      <c r="I130" s="95" t="s">
        <v>235</v>
      </c>
      <c r="J130" s="122"/>
      <c r="K130" s="783">
        <f t="shared" si="10"/>
        <v>70</v>
      </c>
      <c r="L130" s="69">
        <f t="shared" si="10"/>
        <v>70</v>
      </c>
      <c r="M130" s="69">
        <f t="shared" si="10"/>
        <v>70</v>
      </c>
    </row>
    <row r="131" spans="1:13" ht="37.5" customHeight="1">
      <c r="A131" s="491"/>
      <c r="B131" s="491"/>
      <c r="C131" s="67" t="s">
        <v>365</v>
      </c>
      <c r="D131" s="494"/>
      <c r="E131" s="121" t="s">
        <v>2</v>
      </c>
      <c r="F131" s="93" t="s">
        <v>153</v>
      </c>
      <c r="G131" s="94" t="s">
        <v>329</v>
      </c>
      <c r="H131" s="94" t="s">
        <v>48</v>
      </c>
      <c r="I131" s="95" t="s">
        <v>77</v>
      </c>
      <c r="J131" s="122"/>
      <c r="K131" s="783">
        <f t="shared" si="10"/>
        <v>70</v>
      </c>
      <c r="L131" s="69">
        <f t="shared" si="10"/>
        <v>70</v>
      </c>
      <c r="M131" s="69">
        <f t="shared" si="10"/>
        <v>70</v>
      </c>
    </row>
    <row r="132" spans="1:13" ht="27" customHeight="1">
      <c r="A132" s="491"/>
      <c r="B132" s="491"/>
      <c r="C132" s="67" t="s">
        <v>152</v>
      </c>
      <c r="D132" s="494"/>
      <c r="E132" s="121" t="s">
        <v>2</v>
      </c>
      <c r="F132" s="93" t="s">
        <v>153</v>
      </c>
      <c r="G132" s="94" t="s">
        <v>329</v>
      </c>
      <c r="H132" s="94" t="s">
        <v>48</v>
      </c>
      <c r="I132" s="95" t="s">
        <v>154</v>
      </c>
      <c r="J132" s="122"/>
      <c r="K132" s="783">
        <f t="shared" si="10"/>
        <v>70</v>
      </c>
      <c r="L132" s="69">
        <f t="shared" si="10"/>
        <v>70</v>
      </c>
      <c r="M132" s="69">
        <f t="shared" si="10"/>
        <v>70</v>
      </c>
    </row>
    <row r="133" spans="1:13" ht="26.25" customHeight="1">
      <c r="A133" s="491"/>
      <c r="B133" s="491"/>
      <c r="C133" s="67" t="s">
        <v>51</v>
      </c>
      <c r="D133" s="494"/>
      <c r="E133" s="121" t="s">
        <v>2</v>
      </c>
      <c r="F133" s="93" t="s">
        <v>153</v>
      </c>
      <c r="G133" s="94" t="s">
        <v>329</v>
      </c>
      <c r="H133" s="94" t="s">
        <v>48</v>
      </c>
      <c r="I133" s="95" t="s">
        <v>154</v>
      </c>
      <c r="J133" s="122" t="s">
        <v>53</v>
      </c>
      <c r="K133" s="783">
        <v>70</v>
      </c>
      <c r="L133" s="69">
        <v>70</v>
      </c>
      <c r="M133" s="69">
        <v>70</v>
      </c>
    </row>
    <row r="134" spans="1:13" ht="29.25" customHeight="1">
      <c r="A134" s="491"/>
      <c r="B134" s="491"/>
      <c r="C134" s="572" t="s">
        <v>38</v>
      </c>
      <c r="D134" s="493"/>
      <c r="E134" s="380" t="s">
        <v>37</v>
      </c>
      <c r="F134" s="521"/>
      <c r="G134" s="522"/>
      <c r="H134" s="522"/>
      <c r="I134" s="523"/>
      <c r="J134" s="232"/>
      <c r="K134" s="828">
        <f aca="true" t="shared" si="11" ref="K134:M138">K135</f>
        <v>96.7</v>
      </c>
      <c r="L134" s="135">
        <f t="shared" si="11"/>
        <v>40</v>
      </c>
      <c r="M134" s="135">
        <f t="shared" si="11"/>
        <v>40</v>
      </c>
    </row>
    <row r="135" spans="1:13" ht="27.75" customHeight="1">
      <c r="A135" s="491"/>
      <c r="B135" s="491"/>
      <c r="C135" s="61" t="s">
        <v>141</v>
      </c>
      <c r="D135" s="493"/>
      <c r="E135" s="272" t="s">
        <v>37</v>
      </c>
      <c r="F135" s="63" t="s">
        <v>50</v>
      </c>
      <c r="G135" s="64" t="s">
        <v>80</v>
      </c>
      <c r="H135" s="64" t="s">
        <v>79</v>
      </c>
      <c r="I135" s="65" t="s">
        <v>77</v>
      </c>
      <c r="J135" s="232"/>
      <c r="K135" s="831">
        <f t="shared" si="11"/>
        <v>96.7</v>
      </c>
      <c r="L135" s="99">
        <f t="shared" si="11"/>
        <v>40</v>
      </c>
      <c r="M135" s="99">
        <f t="shared" si="11"/>
        <v>40</v>
      </c>
    </row>
    <row r="136" spans="1:13" ht="16.5" customHeight="1">
      <c r="A136" s="491"/>
      <c r="B136" s="491"/>
      <c r="C136" s="61" t="s">
        <v>78</v>
      </c>
      <c r="D136" s="493"/>
      <c r="E136" s="272" t="s">
        <v>37</v>
      </c>
      <c r="F136" s="63" t="s">
        <v>50</v>
      </c>
      <c r="G136" s="64" t="s">
        <v>49</v>
      </c>
      <c r="H136" s="64" t="s">
        <v>79</v>
      </c>
      <c r="I136" s="65" t="s">
        <v>77</v>
      </c>
      <c r="J136" s="232"/>
      <c r="K136" s="831">
        <f t="shared" si="11"/>
        <v>96.7</v>
      </c>
      <c r="L136" s="99">
        <f t="shared" si="11"/>
        <v>40</v>
      </c>
      <c r="M136" s="99">
        <f t="shared" si="11"/>
        <v>40</v>
      </c>
    </row>
    <row r="137" spans="1:13" ht="14.25" customHeight="1">
      <c r="A137" s="491"/>
      <c r="B137" s="491"/>
      <c r="C137" s="532" t="s">
        <v>78</v>
      </c>
      <c r="D137" s="493"/>
      <c r="E137" s="272" t="s">
        <v>37</v>
      </c>
      <c r="F137" s="63" t="s">
        <v>50</v>
      </c>
      <c r="G137" s="64" t="s">
        <v>49</v>
      </c>
      <c r="H137" s="64" t="s">
        <v>48</v>
      </c>
      <c r="I137" s="65" t="s">
        <v>77</v>
      </c>
      <c r="J137" s="232"/>
      <c r="K137" s="783">
        <f t="shared" si="11"/>
        <v>96.7</v>
      </c>
      <c r="L137" s="99">
        <f t="shared" si="11"/>
        <v>40</v>
      </c>
      <c r="M137" s="99">
        <f t="shared" si="11"/>
        <v>40</v>
      </c>
    </row>
    <row r="138" spans="1:13" ht="37.5" customHeight="1">
      <c r="A138" s="491"/>
      <c r="B138" s="491"/>
      <c r="C138" s="83" t="s">
        <v>158</v>
      </c>
      <c r="D138" s="493"/>
      <c r="E138" s="272" t="s">
        <v>37</v>
      </c>
      <c r="F138" s="63" t="s">
        <v>50</v>
      </c>
      <c r="G138" s="64" t="s">
        <v>49</v>
      </c>
      <c r="H138" s="64" t="s">
        <v>48</v>
      </c>
      <c r="I138" s="65" t="s">
        <v>73</v>
      </c>
      <c r="J138" s="232"/>
      <c r="K138" s="783">
        <f t="shared" si="11"/>
        <v>96.7</v>
      </c>
      <c r="L138" s="99">
        <f t="shared" si="11"/>
        <v>40</v>
      </c>
      <c r="M138" s="99">
        <f t="shared" si="11"/>
        <v>40</v>
      </c>
    </row>
    <row r="139" spans="1:13" ht="25.5" customHeight="1">
      <c r="A139" s="491"/>
      <c r="B139" s="491"/>
      <c r="C139" s="61" t="s">
        <v>51</v>
      </c>
      <c r="D139" s="493"/>
      <c r="E139" s="272" t="s">
        <v>37</v>
      </c>
      <c r="F139" s="86" t="s">
        <v>50</v>
      </c>
      <c r="G139" s="101" t="s">
        <v>49</v>
      </c>
      <c r="H139" s="101" t="s">
        <v>48</v>
      </c>
      <c r="I139" s="102" t="s">
        <v>73</v>
      </c>
      <c r="J139" s="122" t="s">
        <v>53</v>
      </c>
      <c r="K139" s="783">
        <v>96.7</v>
      </c>
      <c r="L139" s="99">
        <v>40</v>
      </c>
      <c r="M139" s="99">
        <v>40</v>
      </c>
    </row>
    <row r="140" spans="1:13" s="33" customFormat="1" ht="17.25" customHeight="1">
      <c r="A140" s="491"/>
      <c r="B140" s="491"/>
      <c r="C140" s="118" t="s">
        <v>134</v>
      </c>
      <c r="D140" s="547"/>
      <c r="E140" s="440" t="s">
        <v>10</v>
      </c>
      <c r="F140" s="573"/>
      <c r="G140" s="574"/>
      <c r="H140" s="574"/>
      <c r="I140" s="575"/>
      <c r="J140" s="576"/>
      <c r="K140" s="835">
        <f>K141+K153+K177</f>
        <v>8075.900000000001</v>
      </c>
      <c r="L140" s="119">
        <f>L141+L153+L177</f>
        <v>2685.1</v>
      </c>
      <c r="M140" s="119">
        <f>M141+M153+M177</f>
        <v>2405.5</v>
      </c>
    </row>
    <row r="141" spans="1:13" ht="15.75" customHeight="1">
      <c r="A141" s="491"/>
      <c r="B141" s="491"/>
      <c r="C141" s="120" t="s">
        <v>31</v>
      </c>
      <c r="D141" s="494"/>
      <c r="E141" s="438" t="s">
        <v>30</v>
      </c>
      <c r="F141" s="577"/>
      <c r="G141" s="578"/>
      <c r="H141" s="578"/>
      <c r="I141" s="579"/>
      <c r="J141" s="530"/>
      <c r="K141" s="835">
        <f aca="true" t="shared" si="12" ref="K141:M143">K142</f>
        <v>463.20000000000005</v>
      </c>
      <c r="L141" s="135">
        <f t="shared" si="12"/>
        <v>436.70000000000005</v>
      </c>
      <c r="M141" s="135">
        <f t="shared" si="12"/>
        <v>450.8</v>
      </c>
    </row>
    <row r="142" spans="1:13" ht="25.5" customHeight="1">
      <c r="A142" s="491"/>
      <c r="B142" s="491"/>
      <c r="C142" s="83" t="s">
        <v>141</v>
      </c>
      <c r="D142" s="494"/>
      <c r="E142" s="121" t="s">
        <v>30</v>
      </c>
      <c r="F142" s="93" t="s">
        <v>50</v>
      </c>
      <c r="G142" s="94" t="s">
        <v>80</v>
      </c>
      <c r="H142" s="94" t="s">
        <v>79</v>
      </c>
      <c r="I142" s="71" t="s">
        <v>77</v>
      </c>
      <c r="J142" s="122"/>
      <c r="K142" s="783">
        <f t="shared" si="12"/>
        <v>463.20000000000005</v>
      </c>
      <c r="L142" s="99">
        <f t="shared" si="12"/>
        <v>436.70000000000005</v>
      </c>
      <c r="M142" s="99">
        <f t="shared" si="12"/>
        <v>450.8</v>
      </c>
    </row>
    <row r="143" spans="1:13" ht="14.25" customHeight="1">
      <c r="A143" s="491"/>
      <c r="B143" s="491"/>
      <c r="C143" s="83" t="s">
        <v>78</v>
      </c>
      <c r="D143" s="494"/>
      <c r="E143" s="121" t="s">
        <v>30</v>
      </c>
      <c r="F143" s="93" t="s">
        <v>50</v>
      </c>
      <c r="G143" s="94" t="s">
        <v>49</v>
      </c>
      <c r="H143" s="94" t="s">
        <v>79</v>
      </c>
      <c r="I143" s="71" t="s">
        <v>77</v>
      </c>
      <c r="J143" s="122"/>
      <c r="K143" s="783">
        <f t="shared" si="12"/>
        <v>463.20000000000005</v>
      </c>
      <c r="L143" s="99">
        <f t="shared" si="12"/>
        <v>436.70000000000005</v>
      </c>
      <c r="M143" s="99">
        <f t="shared" si="12"/>
        <v>450.8</v>
      </c>
    </row>
    <row r="144" spans="1:13" ht="15.75" customHeight="1">
      <c r="A144" s="491"/>
      <c r="B144" s="491"/>
      <c r="C144" s="83" t="s">
        <v>78</v>
      </c>
      <c r="D144" s="494"/>
      <c r="E144" s="121" t="s">
        <v>30</v>
      </c>
      <c r="F144" s="352" t="s">
        <v>50</v>
      </c>
      <c r="G144" s="121" t="s">
        <v>49</v>
      </c>
      <c r="H144" s="121" t="s">
        <v>48</v>
      </c>
      <c r="I144" s="122" t="s">
        <v>77</v>
      </c>
      <c r="J144" s="122"/>
      <c r="K144" s="783">
        <f>K146+K148+K150+K152</f>
        <v>463.20000000000005</v>
      </c>
      <c r="L144" s="69">
        <f>L145+L147+L149</f>
        <v>436.70000000000005</v>
      </c>
      <c r="M144" s="69">
        <f>M145+M147+M149</f>
        <v>450.8</v>
      </c>
    </row>
    <row r="145" spans="1:13" ht="36" customHeight="1">
      <c r="A145" s="491"/>
      <c r="B145" s="491"/>
      <c r="C145" s="83" t="s">
        <v>133</v>
      </c>
      <c r="D145" s="494"/>
      <c r="E145" s="121" t="s">
        <v>30</v>
      </c>
      <c r="F145" s="352" t="s">
        <v>50</v>
      </c>
      <c r="G145" s="121" t="s">
        <v>49</v>
      </c>
      <c r="H145" s="121" t="s">
        <v>48</v>
      </c>
      <c r="I145" s="122" t="s">
        <v>72</v>
      </c>
      <c r="J145" s="122"/>
      <c r="K145" s="783">
        <f>K146</f>
        <v>83</v>
      </c>
      <c r="L145" s="99">
        <f>L146</f>
        <v>83</v>
      </c>
      <c r="M145" s="99">
        <f>M146</f>
        <v>83</v>
      </c>
    </row>
    <row r="146" spans="1:13" ht="25.5" customHeight="1">
      <c r="A146" s="491"/>
      <c r="B146" s="491"/>
      <c r="C146" s="67" t="s">
        <v>61</v>
      </c>
      <c r="D146" s="494"/>
      <c r="E146" s="121" t="s">
        <v>30</v>
      </c>
      <c r="F146" s="93" t="s">
        <v>50</v>
      </c>
      <c r="G146" s="94" t="s">
        <v>49</v>
      </c>
      <c r="H146" s="94" t="s">
        <v>48</v>
      </c>
      <c r="I146" s="71" t="s">
        <v>72</v>
      </c>
      <c r="J146" s="122" t="s">
        <v>53</v>
      </c>
      <c r="K146" s="783">
        <v>83</v>
      </c>
      <c r="L146" s="99">
        <v>83</v>
      </c>
      <c r="M146" s="99">
        <v>83</v>
      </c>
    </row>
    <row r="147" spans="1:13" ht="27" customHeight="1">
      <c r="A147" s="491"/>
      <c r="B147" s="491"/>
      <c r="C147" s="67" t="s">
        <v>234</v>
      </c>
      <c r="D147" s="494"/>
      <c r="E147" s="121" t="s">
        <v>30</v>
      </c>
      <c r="F147" s="93" t="s">
        <v>50</v>
      </c>
      <c r="G147" s="94" t="s">
        <v>49</v>
      </c>
      <c r="H147" s="94" t="s">
        <v>48</v>
      </c>
      <c r="I147" s="71" t="s">
        <v>71</v>
      </c>
      <c r="J147" s="122"/>
      <c r="K147" s="783">
        <f>K148</f>
        <v>163.1</v>
      </c>
      <c r="L147" s="442">
        <f>L148</f>
        <v>127.9</v>
      </c>
      <c r="M147" s="99">
        <f>M148</f>
        <v>133</v>
      </c>
    </row>
    <row r="148" spans="1:13" ht="24.75" customHeight="1">
      <c r="A148" s="491"/>
      <c r="B148" s="491"/>
      <c r="C148" s="67" t="s">
        <v>61</v>
      </c>
      <c r="D148" s="494"/>
      <c r="E148" s="121" t="s">
        <v>30</v>
      </c>
      <c r="F148" s="93" t="s">
        <v>50</v>
      </c>
      <c r="G148" s="94" t="s">
        <v>49</v>
      </c>
      <c r="H148" s="94" t="s">
        <v>48</v>
      </c>
      <c r="I148" s="71" t="s">
        <v>71</v>
      </c>
      <c r="J148" s="122" t="s">
        <v>53</v>
      </c>
      <c r="K148" s="783">
        <v>163.1</v>
      </c>
      <c r="L148" s="351">
        <v>127.9</v>
      </c>
      <c r="M148" s="69">
        <v>133</v>
      </c>
    </row>
    <row r="149" spans="1:13" ht="42" customHeight="1">
      <c r="A149" s="491"/>
      <c r="B149" s="491"/>
      <c r="C149" s="441" t="s">
        <v>280</v>
      </c>
      <c r="D149" s="494"/>
      <c r="E149" s="121" t="s">
        <v>30</v>
      </c>
      <c r="F149" s="93" t="s">
        <v>50</v>
      </c>
      <c r="G149" s="94" t="s">
        <v>49</v>
      </c>
      <c r="H149" s="94" t="s">
        <v>48</v>
      </c>
      <c r="I149" s="71" t="s">
        <v>279</v>
      </c>
      <c r="J149" s="122"/>
      <c r="K149" s="739">
        <f>K150</f>
        <v>216</v>
      </c>
      <c r="L149" s="99">
        <f>L150</f>
        <v>225.8</v>
      </c>
      <c r="M149" s="99">
        <f>M150</f>
        <v>234.8</v>
      </c>
    </row>
    <row r="150" spans="1:13" ht="28.5" customHeight="1">
      <c r="A150" s="491"/>
      <c r="B150" s="491"/>
      <c r="C150" s="242" t="s">
        <v>61</v>
      </c>
      <c r="D150" s="494"/>
      <c r="E150" s="121" t="s">
        <v>30</v>
      </c>
      <c r="F150" s="93" t="s">
        <v>50</v>
      </c>
      <c r="G150" s="94" t="s">
        <v>49</v>
      </c>
      <c r="H150" s="94" t="s">
        <v>48</v>
      </c>
      <c r="I150" s="71" t="s">
        <v>279</v>
      </c>
      <c r="J150" s="122" t="s">
        <v>53</v>
      </c>
      <c r="K150" s="739">
        <v>216</v>
      </c>
      <c r="L150" s="235">
        <v>225.8</v>
      </c>
      <c r="M150" s="235">
        <v>234.8</v>
      </c>
    </row>
    <row r="151" spans="1:13" ht="17.25" customHeight="1">
      <c r="A151" s="491"/>
      <c r="B151" s="491"/>
      <c r="C151" s="67" t="s">
        <v>275</v>
      </c>
      <c r="D151" s="494"/>
      <c r="E151" s="121" t="s">
        <v>30</v>
      </c>
      <c r="F151" s="93" t="s">
        <v>50</v>
      </c>
      <c r="G151" s="94" t="s">
        <v>49</v>
      </c>
      <c r="H151" s="94" t="s">
        <v>48</v>
      </c>
      <c r="I151" s="71" t="s">
        <v>305</v>
      </c>
      <c r="J151" s="122"/>
      <c r="K151" s="783">
        <f>K152</f>
        <v>1.1</v>
      </c>
      <c r="L151" s="69">
        <f>L152</f>
        <v>0</v>
      </c>
      <c r="M151" s="69">
        <f>M152</f>
        <v>0</v>
      </c>
    </row>
    <row r="152" spans="1:13" ht="15.75" customHeight="1">
      <c r="A152" s="491"/>
      <c r="B152" s="491"/>
      <c r="C152" s="67" t="s">
        <v>304</v>
      </c>
      <c r="D152" s="494"/>
      <c r="E152" s="121" t="s">
        <v>30</v>
      </c>
      <c r="F152" s="93" t="s">
        <v>50</v>
      </c>
      <c r="G152" s="94" t="s">
        <v>49</v>
      </c>
      <c r="H152" s="94" t="s">
        <v>48</v>
      </c>
      <c r="I152" s="71" t="s">
        <v>305</v>
      </c>
      <c r="J152" s="122" t="s">
        <v>276</v>
      </c>
      <c r="K152" s="783">
        <v>1.1</v>
      </c>
      <c r="L152" s="69">
        <v>0</v>
      </c>
      <c r="M152" s="69">
        <v>0</v>
      </c>
    </row>
    <row r="153" spans="1:13" ht="16.5" customHeight="1">
      <c r="A153" s="491"/>
      <c r="B153" s="491"/>
      <c r="C153" s="120" t="s">
        <v>33</v>
      </c>
      <c r="D153" s="494"/>
      <c r="E153" s="438" t="s">
        <v>32</v>
      </c>
      <c r="F153" s="126"/>
      <c r="G153" s="127"/>
      <c r="H153" s="127"/>
      <c r="I153" s="128"/>
      <c r="J153" s="580"/>
      <c r="K153" s="832">
        <f>K154+K159+K164</f>
        <v>2192.8</v>
      </c>
      <c r="L153" s="129">
        <f>L154+L159+L164</f>
        <v>657.3</v>
      </c>
      <c r="M153" s="129">
        <f>M159+M164</f>
        <v>534.3</v>
      </c>
    </row>
    <row r="154" spans="1:13" ht="100.5" customHeight="1">
      <c r="A154" s="491"/>
      <c r="B154" s="491"/>
      <c r="C154" s="130" t="s">
        <v>334</v>
      </c>
      <c r="D154" s="494"/>
      <c r="E154" s="121" t="s">
        <v>32</v>
      </c>
      <c r="F154" s="93" t="s">
        <v>48</v>
      </c>
      <c r="G154" s="94" t="s">
        <v>80</v>
      </c>
      <c r="H154" s="94" t="s">
        <v>79</v>
      </c>
      <c r="I154" s="71" t="s">
        <v>77</v>
      </c>
      <c r="J154" s="580"/>
      <c r="K154" s="783">
        <f aca="true" t="shared" si="13" ref="K154:M157">K155</f>
        <v>1106.9</v>
      </c>
      <c r="L154" s="69">
        <f t="shared" si="13"/>
        <v>123</v>
      </c>
      <c r="M154" s="69">
        <f t="shared" si="13"/>
        <v>0</v>
      </c>
    </row>
    <row r="155" spans="1:13" ht="15.75" customHeight="1">
      <c r="A155" s="491"/>
      <c r="B155" s="491"/>
      <c r="C155" s="131" t="s">
        <v>328</v>
      </c>
      <c r="D155" s="494"/>
      <c r="E155" s="121" t="s">
        <v>32</v>
      </c>
      <c r="F155" s="93" t="s">
        <v>48</v>
      </c>
      <c r="G155" s="94" t="s">
        <v>329</v>
      </c>
      <c r="H155" s="94" t="s">
        <v>79</v>
      </c>
      <c r="I155" s="71" t="s">
        <v>77</v>
      </c>
      <c r="J155" s="580"/>
      <c r="K155" s="783">
        <f t="shared" si="13"/>
        <v>1106.9</v>
      </c>
      <c r="L155" s="69">
        <f t="shared" si="13"/>
        <v>123</v>
      </c>
      <c r="M155" s="69">
        <f t="shared" si="13"/>
        <v>0</v>
      </c>
    </row>
    <row r="156" spans="1:13" ht="46.5" customHeight="1">
      <c r="A156" s="491"/>
      <c r="B156" s="491"/>
      <c r="C156" s="67" t="s">
        <v>392</v>
      </c>
      <c r="D156" s="494"/>
      <c r="E156" s="121" t="s">
        <v>32</v>
      </c>
      <c r="F156" s="93" t="s">
        <v>48</v>
      </c>
      <c r="G156" s="94" t="s">
        <v>329</v>
      </c>
      <c r="H156" s="94" t="s">
        <v>48</v>
      </c>
      <c r="I156" s="71" t="s">
        <v>77</v>
      </c>
      <c r="J156" s="580"/>
      <c r="K156" s="783">
        <f>K157</f>
        <v>1106.9</v>
      </c>
      <c r="L156" s="69">
        <f t="shared" si="13"/>
        <v>123</v>
      </c>
      <c r="M156" s="69">
        <f t="shared" si="13"/>
        <v>0</v>
      </c>
    </row>
    <row r="157" spans="1:13" ht="61.5" customHeight="1">
      <c r="A157" s="491"/>
      <c r="B157" s="491"/>
      <c r="C157" s="67" t="s">
        <v>393</v>
      </c>
      <c r="D157" s="494"/>
      <c r="E157" s="121" t="s">
        <v>32</v>
      </c>
      <c r="F157" s="93" t="s">
        <v>48</v>
      </c>
      <c r="G157" s="94" t="s">
        <v>329</v>
      </c>
      <c r="H157" s="94" t="s">
        <v>48</v>
      </c>
      <c r="I157" s="71" t="s">
        <v>379</v>
      </c>
      <c r="J157" s="580"/>
      <c r="K157" s="783">
        <f t="shared" si="13"/>
        <v>1106.9</v>
      </c>
      <c r="L157" s="69">
        <f t="shared" si="13"/>
        <v>123</v>
      </c>
      <c r="M157" s="69">
        <f t="shared" si="13"/>
        <v>0</v>
      </c>
    </row>
    <row r="158" spans="1:13" ht="26.25" customHeight="1">
      <c r="A158" s="491"/>
      <c r="B158" s="491"/>
      <c r="C158" s="67" t="s">
        <v>51</v>
      </c>
      <c r="D158" s="494"/>
      <c r="E158" s="121" t="s">
        <v>32</v>
      </c>
      <c r="F158" s="93" t="s">
        <v>48</v>
      </c>
      <c r="G158" s="94" t="s">
        <v>329</v>
      </c>
      <c r="H158" s="94" t="s">
        <v>48</v>
      </c>
      <c r="I158" s="71" t="s">
        <v>379</v>
      </c>
      <c r="J158" s="122" t="s">
        <v>53</v>
      </c>
      <c r="K158" s="783">
        <v>1106.9</v>
      </c>
      <c r="L158" s="69">
        <v>123</v>
      </c>
      <c r="M158" s="69">
        <v>0</v>
      </c>
    </row>
    <row r="159" spans="1:13" ht="110.25" customHeight="1">
      <c r="A159" s="491"/>
      <c r="B159" s="491"/>
      <c r="C159" s="130" t="s">
        <v>341</v>
      </c>
      <c r="D159" s="494"/>
      <c r="E159" s="581" t="s">
        <v>32</v>
      </c>
      <c r="F159" s="582" t="s">
        <v>107</v>
      </c>
      <c r="G159" s="583" t="s">
        <v>80</v>
      </c>
      <c r="H159" s="583" t="s">
        <v>79</v>
      </c>
      <c r="I159" s="584" t="s">
        <v>77</v>
      </c>
      <c r="J159" s="565"/>
      <c r="K159" s="830">
        <f aca="true" t="shared" si="14" ref="K159:M162">K160</f>
        <v>779.8</v>
      </c>
      <c r="L159" s="351">
        <f t="shared" si="14"/>
        <v>514.3</v>
      </c>
      <c r="M159" s="351">
        <f t="shared" si="14"/>
        <v>514.3</v>
      </c>
    </row>
    <row r="160" spans="1:13" ht="21.75" customHeight="1">
      <c r="A160" s="491"/>
      <c r="B160" s="491"/>
      <c r="C160" s="131" t="s">
        <v>328</v>
      </c>
      <c r="D160" s="494"/>
      <c r="E160" s="121" t="s">
        <v>32</v>
      </c>
      <c r="F160" s="93" t="s">
        <v>107</v>
      </c>
      <c r="G160" s="94" t="s">
        <v>329</v>
      </c>
      <c r="H160" s="94" t="s">
        <v>79</v>
      </c>
      <c r="I160" s="71" t="s">
        <v>77</v>
      </c>
      <c r="J160" s="122"/>
      <c r="K160" s="783">
        <f t="shared" si="14"/>
        <v>779.8</v>
      </c>
      <c r="L160" s="351">
        <f t="shared" si="14"/>
        <v>514.3</v>
      </c>
      <c r="M160" s="351">
        <f t="shared" si="14"/>
        <v>514.3</v>
      </c>
    </row>
    <row r="161" spans="1:13" s="2" customFormat="1" ht="54" customHeight="1">
      <c r="A161" s="492"/>
      <c r="B161" s="492"/>
      <c r="C161" s="78" t="s">
        <v>331</v>
      </c>
      <c r="D161" s="547"/>
      <c r="E161" s="121" t="s">
        <v>32</v>
      </c>
      <c r="F161" s="93" t="s">
        <v>107</v>
      </c>
      <c r="G161" s="94" t="s">
        <v>329</v>
      </c>
      <c r="H161" s="94" t="s">
        <v>48</v>
      </c>
      <c r="I161" s="71" t="s">
        <v>77</v>
      </c>
      <c r="J161" s="122"/>
      <c r="K161" s="783">
        <f t="shared" si="14"/>
        <v>779.8</v>
      </c>
      <c r="L161" s="351">
        <f t="shared" si="14"/>
        <v>514.3</v>
      </c>
      <c r="M161" s="351">
        <f t="shared" si="14"/>
        <v>514.3</v>
      </c>
    </row>
    <row r="162" spans="1:13" ht="87" customHeight="1">
      <c r="A162" s="491"/>
      <c r="B162" s="491"/>
      <c r="C162" s="67" t="s">
        <v>160</v>
      </c>
      <c r="D162" s="494"/>
      <c r="E162" s="121" t="s">
        <v>32</v>
      </c>
      <c r="F162" s="100" t="s">
        <v>107</v>
      </c>
      <c r="G162" s="101" t="s">
        <v>329</v>
      </c>
      <c r="H162" s="101" t="s">
        <v>48</v>
      </c>
      <c r="I162" s="102" t="s">
        <v>170</v>
      </c>
      <c r="J162" s="122"/>
      <c r="K162" s="783">
        <f t="shared" si="14"/>
        <v>779.8</v>
      </c>
      <c r="L162" s="351">
        <f t="shared" si="14"/>
        <v>514.3</v>
      </c>
      <c r="M162" s="351">
        <f t="shared" si="14"/>
        <v>514.3</v>
      </c>
    </row>
    <row r="163" spans="1:17" ht="27.75" customHeight="1">
      <c r="A163" s="491"/>
      <c r="B163" s="491"/>
      <c r="C163" s="67" t="s">
        <v>51</v>
      </c>
      <c r="D163" s="494"/>
      <c r="E163" s="121" t="s">
        <v>32</v>
      </c>
      <c r="F163" s="93" t="s">
        <v>107</v>
      </c>
      <c r="G163" s="94" t="s">
        <v>329</v>
      </c>
      <c r="H163" s="94" t="s">
        <v>48</v>
      </c>
      <c r="I163" s="71" t="s">
        <v>170</v>
      </c>
      <c r="J163" s="122" t="s">
        <v>53</v>
      </c>
      <c r="K163" s="783">
        <v>779.8</v>
      </c>
      <c r="L163" s="351">
        <v>514.3</v>
      </c>
      <c r="M163" s="351">
        <v>514.3</v>
      </c>
      <c r="P163" s="20"/>
      <c r="Q163" s="20"/>
    </row>
    <row r="164" spans="1:13" ht="30" customHeight="1">
      <c r="A164" s="491"/>
      <c r="B164" s="491"/>
      <c r="C164" s="118" t="s">
        <v>81</v>
      </c>
      <c r="D164" s="585"/>
      <c r="E164" s="440" t="s">
        <v>32</v>
      </c>
      <c r="F164" s="132" t="s">
        <v>50</v>
      </c>
      <c r="G164" s="133" t="s">
        <v>80</v>
      </c>
      <c r="H164" s="133" t="s">
        <v>79</v>
      </c>
      <c r="I164" s="134" t="s">
        <v>77</v>
      </c>
      <c r="J164" s="201"/>
      <c r="K164" s="835">
        <f aca="true" t="shared" si="15" ref="K164:M165">K165</f>
        <v>306.1</v>
      </c>
      <c r="L164" s="119">
        <f t="shared" si="15"/>
        <v>20</v>
      </c>
      <c r="M164" s="119">
        <f t="shared" si="15"/>
        <v>20</v>
      </c>
    </row>
    <row r="165" spans="1:13" ht="17.25" customHeight="1">
      <c r="A165" s="491"/>
      <c r="B165" s="491"/>
      <c r="C165" s="67" t="s">
        <v>136</v>
      </c>
      <c r="D165" s="494"/>
      <c r="E165" s="121" t="s">
        <v>32</v>
      </c>
      <c r="F165" s="93" t="s">
        <v>50</v>
      </c>
      <c r="G165" s="94" t="s">
        <v>49</v>
      </c>
      <c r="H165" s="94" t="s">
        <v>79</v>
      </c>
      <c r="I165" s="71" t="s">
        <v>77</v>
      </c>
      <c r="J165" s="122"/>
      <c r="K165" s="783">
        <f t="shared" si="15"/>
        <v>306.1</v>
      </c>
      <c r="L165" s="99">
        <f t="shared" si="15"/>
        <v>20</v>
      </c>
      <c r="M165" s="99">
        <f t="shared" si="15"/>
        <v>20</v>
      </c>
    </row>
    <row r="166" spans="1:13" ht="18" customHeight="1">
      <c r="A166" s="491"/>
      <c r="B166" s="491"/>
      <c r="C166" s="67" t="s">
        <v>136</v>
      </c>
      <c r="D166" s="494"/>
      <c r="E166" s="121" t="s">
        <v>32</v>
      </c>
      <c r="F166" s="93" t="s">
        <v>50</v>
      </c>
      <c r="G166" s="94" t="s">
        <v>49</v>
      </c>
      <c r="H166" s="94" t="s">
        <v>48</v>
      </c>
      <c r="I166" s="71" t="s">
        <v>77</v>
      </c>
      <c r="J166" s="122"/>
      <c r="K166" s="783">
        <f>K172+K174+K176</f>
        <v>306.1</v>
      </c>
      <c r="L166" s="99">
        <f>L171</f>
        <v>20</v>
      </c>
      <c r="M166" s="99">
        <f>M171</f>
        <v>20</v>
      </c>
    </row>
    <row r="167" spans="1:13" ht="0.75" customHeight="1" hidden="1">
      <c r="A167" s="491"/>
      <c r="B167" s="491"/>
      <c r="C167" s="67"/>
      <c r="D167" s="494"/>
      <c r="E167" s="121" t="s">
        <v>32</v>
      </c>
      <c r="F167" s="93" t="s">
        <v>50</v>
      </c>
      <c r="G167" s="94" t="s">
        <v>49</v>
      </c>
      <c r="H167" s="94" t="s">
        <v>48</v>
      </c>
      <c r="I167" s="71" t="s">
        <v>233</v>
      </c>
      <c r="J167" s="586"/>
      <c r="K167" s="783"/>
      <c r="L167" s="99"/>
      <c r="M167" s="99"/>
    </row>
    <row r="168" spans="1:13" ht="26.25" customHeight="1" hidden="1">
      <c r="A168" s="491"/>
      <c r="B168" s="491"/>
      <c r="C168" s="67"/>
      <c r="D168" s="494"/>
      <c r="E168" s="121" t="s">
        <v>32</v>
      </c>
      <c r="F168" s="93" t="s">
        <v>50</v>
      </c>
      <c r="G168" s="94" t="s">
        <v>49</v>
      </c>
      <c r="H168" s="94" t="s">
        <v>48</v>
      </c>
      <c r="I168" s="71" t="s">
        <v>233</v>
      </c>
      <c r="J168" s="122" t="s">
        <v>53</v>
      </c>
      <c r="K168" s="783"/>
      <c r="L168" s="99"/>
      <c r="M168" s="99"/>
    </row>
    <row r="169" spans="1:13" ht="0.75" customHeight="1" hidden="1">
      <c r="A169" s="491"/>
      <c r="B169" s="491"/>
      <c r="C169" s="83" t="s">
        <v>155</v>
      </c>
      <c r="D169" s="494"/>
      <c r="E169" s="121" t="s">
        <v>32</v>
      </c>
      <c r="F169" s="93" t="s">
        <v>50</v>
      </c>
      <c r="G169" s="94" t="s">
        <v>49</v>
      </c>
      <c r="H169" s="94" t="s">
        <v>48</v>
      </c>
      <c r="I169" s="71" t="s">
        <v>68</v>
      </c>
      <c r="J169" s="122"/>
      <c r="K169" s="783"/>
      <c r="L169" s="99"/>
      <c r="M169" s="99"/>
    </row>
    <row r="170" spans="1:13" ht="0.75" customHeight="1" hidden="1">
      <c r="A170" s="491"/>
      <c r="B170" s="491"/>
      <c r="C170" s="67" t="s">
        <v>61</v>
      </c>
      <c r="D170" s="494"/>
      <c r="E170" s="121" t="s">
        <v>32</v>
      </c>
      <c r="F170" s="93" t="s">
        <v>50</v>
      </c>
      <c r="G170" s="94" t="s">
        <v>49</v>
      </c>
      <c r="H170" s="94" t="s">
        <v>48</v>
      </c>
      <c r="I170" s="71" t="s">
        <v>68</v>
      </c>
      <c r="J170" s="122" t="s">
        <v>53</v>
      </c>
      <c r="K170" s="783"/>
      <c r="L170" s="99"/>
      <c r="M170" s="99"/>
    </row>
    <row r="171" spans="1:13" ht="48" customHeight="1">
      <c r="A171" s="491"/>
      <c r="B171" s="491"/>
      <c r="C171" s="72" t="s">
        <v>161</v>
      </c>
      <c r="D171" s="494"/>
      <c r="E171" s="121" t="s">
        <v>32</v>
      </c>
      <c r="F171" s="93" t="s">
        <v>50</v>
      </c>
      <c r="G171" s="94" t="s">
        <v>49</v>
      </c>
      <c r="H171" s="94" t="s">
        <v>48</v>
      </c>
      <c r="I171" s="71" t="s">
        <v>162</v>
      </c>
      <c r="J171" s="122"/>
      <c r="K171" s="783">
        <f>K172</f>
        <v>39</v>
      </c>
      <c r="L171" s="99">
        <f>L172</f>
        <v>20</v>
      </c>
      <c r="M171" s="99">
        <f>M172</f>
        <v>20</v>
      </c>
    </row>
    <row r="172" spans="1:13" ht="24.75" customHeight="1">
      <c r="A172" s="491"/>
      <c r="B172" s="491"/>
      <c r="C172" s="67" t="s">
        <v>61</v>
      </c>
      <c r="D172" s="494"/>
      <c r="E172" s="121" t="s">
        <v>32</v>
      </c>
      <c r="F172" s="93" t="s">
        <v>50</v>
      </c>
      <c r="G172" s="94" t="s">
        <v>49</v>
      </c>
      <c r="H172" s="94" t="s">
        <v>48</v>
      </c>
      <c r="I172" s="71" t="s">
        <v>162</v>
      </c>
      <c r="J172" s="122" t="s">
        <v>53</v>
      </c>
      <c r="K172" s="783">
        <v>39</v>
      </c>
      <c r="L172" s="99">
        <v>20</v>
      </c>
      <c r="M172" s="99">
        <v>20</v>
      </c>
    </row>
    <row r="173" spans="1:13" ht="47.25" customHeight="1">
      <c r="A173" s="491"/>
      <c r="B173" s="491"/>
      <c r="C173" s="889" t="s">
        <v>407</v>
      </c>
      <c r="D173" s="494"/>
      <c r="E173" s="121" t="s">
        <v>32</v>
      </c>
      <c r="F173" s="93" t="s">
        <v>50</v>
      </c>
      <c r="G173" s="94" t="s">
        <v>49</v>
      </c>
      <c r="H173" s="94" t="s">
        <v>48</v>
      </c>
      <c r="I173" s="71" t="s">
        <v>397</v>
      </c>
      <c r="J173" s="122"/>
      <c r="K173" s="783">
        <f>K174</f>
        <v>96.1</v>
      </c>
      <c r="L173" s="69">
        <f>L174</f>
        <v>0</v>
      </c>
      <c r="M173" s="69">
        <f>M174</f>
        <v>0</v>
      </c>
    </row>
    <row r="174" spans="1:13" ht="26.25" customHeight="1">
      <c r="A174" s="491"/>
      <c r="B174" s="491"/>
      <c r="C174" s="242" t="s">
        <v>61</v>
      </c>
      <c r="D174" s="494"/>
      <c r="E174" s="121" t="s">
        <v>32</v>
      </c>
      <c r="F174" s="93" t="s">
        <v>50</v>
      </c>
      <c r="G174" s="94" t="s">
        <v>49</v>
      </c>
      <c r="H174" s="94" t="s">
        <v>48</v>
      </c>
      <c r="I174" s="71" t="s">
        <v>397</v>
      </c>
      <c r="J174" s="122" t="s">
        <v>276</v>
      </c>
      <c r="K174" s="783">
        <v>96.1</v>
      </c>
      <c r="L174" s="69">
        <v>0</v>
      </c>
      <c r="M174" s="69">
        <v>0</v>
      </c>
    </row>
    <row r="175" spans="1:13" ht="29.25" customHeight="1">
      <c r="A175" s="491"/>
      <c r="B175" s="491"/>
      <c r="C175" s="889" t="s">
        <v>402</v>
      </c>
      <c r="D175" s="494"/>
      <c r="E175" s="121" t="s">
        <v>32</v>
      </c>
      <c r="F175" s="93" t="s">
        <v>50</v>
      </c>
      <c r="G175" s="94" t="s">
        <v>49</v>
      </c>
      <c r="H175" s="94" t="s">
        <v>48</v>
      </c>
      <c r="I175" s="71" t="s">
        <v>403</v>
      </c>
      <c r="J175" s="122"/>
      <c r="K175" s="783">
        <f>K176</f>
        <v>171</v>
      </c>
      <c r="L175" s="69">
        <f>L176</f>
        <v>0</v>
      </c>
      <c r="M175" s="69">
        <f>M176</f>
        <v>0</v>
      </c>
    </row>
    <row r="176" spans="1:13" ht="31.5" customHeight="1">
      <c r="A176" s="491"/>
      <c r="B176" s="491"/>
      <c r="C176" s="242" t="s">
        <v>61</v>
      </c>
      <c r="D176" s="494"/>
      <c r="E176" s="121" t="s">
        <v>32</v>
      </c>
      <c r="F176" s="93" t="s">
        <v>50</v>
      </c>
      <c r="G176" s="94" t="s">
        <v>49</v>
      </c>
      <c r="H176" s="94" t="s">
        <v>48</v>
      </c>
      <c r="I176" s="71" t="s">
        <v>403</v>
      </c>
      <c r="J176" s="122" t="s">
        <v>301</v>
      </c>
      <c r="K176" s="783">
        <v>171</v>
      </c>
      <c r="L176" s="69">
        <v>0</v>
      </c>
      <c r="M176" s="69">
        <v>0</v>
      </c>
    </row>
    <row r="177" spans="1:13" s="2" customFormat="1" ht="18.75" customHeight="1">
      <c r="A177" s="492"/>
      <c r="B177" s="492"/>
      <c r="C177" s="120" t="s">
        <v>44</v>
      </c>
      <c r="D177" s="547"/>
      <c r="E177" s="438" t="s">
        <v>43</v>
      </c>
      <c r="F177" s="577"/>
      <c r="G177" s="578"/>
      <c r="H177" s="578"/>
      <c r="I177" s="579"/>
      <c r="J177" s="580"/>
      <c r="K177" s="1197">
        <f>K178+K190+K195+K200+K205</f>
        <v>5419.900000000001</v>
      </c>
      <c r="L177" s="129">
        <f>L178+L195+L205</f>
        <v>1591.1</v>
      </c>
      <c r="M177" s="129">
        <f>M178+M195+M205</f>
        <v>1420.3999999999999</v>
      </c>
    </row>
    <row r="178" spans="1:13" s="2" customFormat="1" ht="67.5" customHeight="1">
      <c r="A178" s="492"/>
      <c r="B178" s="492"/>
      <c r="C178" s="887" t="s">
        <v>345</v>
      </c>
      <c r="D178" s="547"/>
      <c r="E178" s="581" t="s">
        <v>43</v>
      </c>
      <c r="F178" s="582" t="s">
        <v>111</v>
      </c>
      <c r="G178" s="583" t="s">
        <v>80</v>
      </c>
      <c r="H178" s="583" t="s">
        <v>79</v>
      </c>
      <c r="I178" s="584" t="s">
        <v>77</v>
      </c>
      <c r="J178" s="201"/>
      <c r="K178" s="835">
        <f>K179</f>
        <v>3750.5</v>
      </c>
      <c r="L178" s="119">
        <f>L179</f>
        <v>1392.5</v>
      </c>
      <c r="M178" s="119">
        <f>M179</f>
        <v>1186.3</v>
      </c>
    </row>
    <row r="179" spans="1:13" s="2" customFormat="1" ht="18.75" customHeight="1">
      <c r="A179" s="492"/>
      <c r="B179" s="492"/>
      <c r="C179" s="131" t="s">
        <v>328</v>
      </c>
      <c r="D179" s="547"/>
      <c r="E179" s="121" t="s">
        <v>43</v>
      </c>
      <c r="F179" s="93" t="s">
        <v>111</v>
      </c>
      <c r="G179" s="94" t="s">
        <v>329</v>
      </c>
      <c r="H179" s="94" t="s">
        <v>79</v>
      </c>
      <c r="I179" s="71" t="s">
        <v>77</v>
      </c>
      <c r="J179" s="122"/>
      <c r="K179" s="783">
        <f>K180+K185</f>
        <v>3750.5</v>
      </c>
      <c r="L179" s="69">
        <f>L180+L185</f>
        <v>1392.5</v>
      </c>
      <c r="M179" s="69">
        <f>M180+M185</f>
        <v>1186.3</v>
      </c>
    </row>
    <row r="180" spans="1:13" s="2" customFormat="1" ht="49.5" customHeight="1">
      <c r="A180" s="492"/>
      <c r="B180" s="492"/>
      <c r="C180" s="83" t="s">
        <v>360</v>
      </c>
      <c r="D180" s="547"/>
      <c r="E180" s="121" t="s">
        <v>43</v>
      </c>
      <c r="F180" s="93" t="s">
        <v>111</v>
      </c>
      <c r="G180" s="94" t="s">
        <v>329</v>
      </c>
      <c r="H180" s="94" t="s">
        <v>48</v>
      </c>
      <c r="I180" s="71" t="s">
        <v>77</v>
      </c>
      <c r="J180" s="122"/>
      <c r="K180" s="783">
        <f>K181+K183</f>
        <v>1931.6</v>
      </c>
      <c r="L180" s="69">
        <f>L181+L183</f>
        <v>911.6</v>
      </c>
      <c r="M180" s="69">
        <f>M181+M183</f>
        <v>911.6</v>
      </c>
    </row>
    <row r="181" spans="1:16" s="2" customFormat="1" ht="48" customHeight="1">
      <c r="A181" s="492"/>
      <c r="B181" s="492"/>
      <c r="C181" s="83" t="s">
        <v>114</v>
      </c>
      <c r="D181" s="547"/>
      <c r="E181" s="121" t="s">
        <v>43</v>
      </c>
      <c r="F181" s="93" t="s">
        <v>111</v>
      </c>
      <c r="G181" s="94" t="s">
        <v>329</v>
      </c>
      <c r="H181" s="94" t="s">
        <v>48</v>
      </c>
      <c r="I181" s="71" t="s">
        <v>113</v>
      </c>
      <c r="J181" s="122"/>
      <c r="K181" s="783">
        <f>K182</f>
        <v>1300</v>
      </c>
      <c r="L181" s="69">
        <f>L182</f>
        <v>880</v>
      </c>
      <c r="M181" s="69">
        <f>M182</f>
        <v>880</v>
      </c>
      <c r="P181" s="20"/>
    </row>
    <row r="182" spans="1:13" s="2" customFormat="1" ht="27" customHeight="1">
      <c r="A182" s="492"/>
      <c r="B182" s="492"/>
      <c r="C182" s="67" t="s">
        <v>61</v>
      </c>
      <c r="D182" s="547"/>
      <c r="E182" s="121" t="s">
        <v>43</v>
      </c>
      <c r="F182" s="93" t="s">
        <v>111</v>
      </c>
      <c r="G182" s="94" t="s">
        <v>329</v>
      </c>
      <c r="H182" s="94" t="s">
        <v>48</v>
      </c>
      <c r="I182" s="71" t="s">
        <v>113</v>
      </c>
      <c r="J182" s="122" t="s">
        <v>53</v>
      </c>
      <c r="K182" s="783">
        <v>1300</v>
      </c>
      <c r="L182" s="69">
        <v>880</v>
      </c>
      <c r="M182" s="69">
        <v>880</v>
      </c>
    </row>
    <row r="183" spans="1:13" s="2" customFormat="1" ht="38.25" customHeight="1">
      <c r="A183" s="492"/>
      <c r="B183" s="492"/>
      <c r="C183" s="67" t="s">
        <v>349</v>
      </c>
      <c r="D183" s="547"/>
      <c r="E183" s="121" t="s">
        <v>43</v>
      </c>
      <c r="F183" s="93" t="s">
        <v>111</v>
      </c>
      <c r="G183" s="94" t="s">
        <v>329</v>
      </c>
      <c r="H183" s="94" t="s">
        <v>48</v>
      </c>
      <c r="I183" s="71" t="s">
        <v>269</v>
      </c>
      <c r="J183" s="122"/>
      <c r="K183" s="783">
        <f>K184</f>
        <v>631.6</v>
      </c>
      <c r="L183" s="69">
        <f>L184</f>
        <v>31.6</v>
      </c>
      <c r="M183" s="69">
        <f>M184</f>
        <v>31.6</v>
      </c>
    </row>
    <row r="184" spans="1:13" ht="27" customHeight="1">
      <c r="A184" s="491"/>
      <c r="B184" s="491"/>
      <c r="C184" s="441" t="s">
        <v>61</v>
      </c>
      <c r="D184" s="494"/>
      <c r="E184" s="121" t="s">
        <v>43</v>
      </c>
      <c r="F184" s="93" t="s">
        <v>111</v>
      </c>
      <c r="G184" s="94" t="s">
        <v>329</v>
      </c>
      <c r="H184" s="94" t="s">
        <v>48</v>
      </c>
      <c r="I184" s="71" t="s">
        <v>269</v>
      </c>
      <c r="J184" s="122" t="s">
        <v>53</v>
      </c>
      <c r="K184" s="783">
        <v>631.6</v>
      </c>
      <c r="L184" s="69">
        <v>31.6</v>
      </c>
      <c r="M184" s="69">
        <v>31.6</v>
      </c>
    </row>
    <row r="185" spans="1:13" ht="41.25" customHeight="1">
      <c r="A185" s="491"/>
      <c r="B185" s="491"/>
      <c r="C185" s="67" t="s">
        <v>339</v>
      </c>
      <c r="D185" s="494"/>
      <c r="E185" s="121" t="s">
        <v>43</v>
      </c>
      <c r="F185" s="93" t="s">
        <v>111</v>
      </c>
      <c r="G185" s="94" t="s">
        <v>329</v>
      </c>
      <c r="H185" s="94" t="s">
        <v>108</v>
      </c>
      <c r="I185" s="71" t="s">
        <v>77</v>
      </c>
      <c r="J185" s="122"/>
      <c r="K185" s="783">
        <f>K186+K188</f>
        <v>1818.8999999999999</v>
      </c>
      <c r="L185" s="69">
        <f>L186+L188</f>
        <v>480.9</v>
      </c>
      <c r="M185" s="69">
        <f>M186+M188</f>
        <v>274.7</v>
      </c>
    </row>
    <row r="186" spans="1:13" ht="39" customHeight="1">
      <c r="A186" s="491"/>
      <c r="B186" s="491"/>
      <c r="C186" s="441" t="s">
        <v>361</v>
      </c>
      <c r="D186" s="494"/>
      <c r="E186" s="121" t="s">
        <v>43</v>
      </c>
      <c r="F186" s="93" t="s">
        <v>111</v>
      </c>
      <c r="G186" s="94" t="s">
        <v>329</v>
      </c>
      <c r="H186" s="94" t="s">
        <v>108</v>
      </c>
      <c r="I186" s="71" t="s">
        <v>110</v>
      </c>
      <c r="J186" s="122"/>
      <c r="K186" s="783">
        <f>K187</f>
        <v>1292.6</v>
      </c>
      <c r="L186" s="69">
        <f>L187</f>
        <v>480.9</v>
      </c>
      <c r="M186" s="69">
        <f>M187</f>
        <v>274.7</v>
      </c>
    </row>
    <row r="187" spans="1:13" ht="26.25" customHeight="1">
      <c r="A187" s="491"/>
      <c r="B187" s="491"/>
      <c r="C187" s="441" t="s">
        <v>61</v>
      </c>
      <c r="D187" s="494"/>
      <c r="E187" s="121" t="s">
        <v>43</v>
      </c>
      <c r="F187" s="93" t="s">
        <v>111</v>
      </c>
      <c r="G187" s="94" t="s">
        <v>329</v>
      </c>
      <c r="H187" s="94" t="s">
        <v>108</v>
      </c>
      <c r="I187" s="71" t="s">
        <v>110</v>
      </c>
      <c r="J187" s="122" t="s">
        <v>53</v>
      </c>
      <c r="K187" s="783">
        <v>1292.6</v>
      </c>
      <c r="L187" s="69">
        <v>480.9</v>
      </c>
      <c r="M187" s="69">
        <v>274.7</v>
      </c>
    </row>
    <row r="188" spans="1:13" ht="40.5" customHeight="1">
      <c r="A188" s="491"/>
      <c r="B188" s="491"/>
      <c r="C188" s="67" t="s">
        <v>349</v>
      </c>
      <c r="D188" s="494"/>
      <c r="E188" s="121" t="s">
        <v>43</v>
      </c>
      <c r="F188" s="93" t="s">
        <v>111</v>
      </c>
      <c r="G188" s="94" t="s">
        <v>329</v>
      </c>
      <c r="H188" s="94" t="s">
        <v>108</v>
      </c>
      <c r="I188" s="71" t="s">
        <v>269</v>
      </c>
      <c r="J188" s="122"/>
      <c r="K188" s="783">
        <f>K189</f>
        <v>526.3</v>
      </c>
      <c r="L188" s="69">
        <f>L189</f>
        <v>0</v>
      </c>
      <c r="M188" s="69">
        <f>M189</f>
        <v>0</v>
      </c>
    </row>
    <row r="189" spans="1:13" ht="25.5" customHeight="1">
      <c r="A189" s="491"/>
      <c r="B189" s="491"/>
      <c r="C189" s="441" t="s">
        <v>61</v>
      </c>
      <c r="D189" s="494"/>
      <c r="E189" s="121" t="s">
        <v>43</v>
      </c>
      <c r="F189" s="93" t="s">
        <v>111</v>
      </c>
      <c r="G189" s="94" t="s">
        <v>329</v>
      </c>
      <c r="H189" s="94" t="s">
        <v>108</v>
      </c>
      <c r="I189" s="71" t="s">
        <v>269</v>
      </c>
      <c r="J189" s="122" t="s">
        <v>53</v>
      </c>
      <c r="K189" s="783">
        <v>526.3</v>
      </c>
      <c r="L189" s="69">
        <v>0</v>
      </c>
      <c r="M189" s="69">
        <v>0</v>
      </c>
    </row>
    <row r="190" spans="1:13" ht="96" customHeight="1">
      <c r="A190" s="491"/>
      <c r="B190" s="491"/>
      <c r="C190" s="1140" t="s">
        <v>341</v>
      </c>
      <c r="D190" s="494"/>
      <c r="E190" s="121" t="s">
        <v>43</v>
      </c>
      <c r="F190" s="93" t="s">
        <v>107</v>
      </c>
      <c r="G190" s="94" t="s">
        <v>80</v>
      </c>
      <c r="H190" s="94" t="s">
        <v>79</v>
      </c>
      <c r="I190" s="71" t="s">
        <v>77</v>
      </c>
      <c r="J190" s="122"/>
      <c r="K190" s="783">
        <f aca="true" t="shared" si="16" ref="K190:M193">K191</f>
        <v>405.5</v>
      </c>
      <c r="L190" s="69">
        <f t="shared" si="16"/>
        <v>0</v>
      </c>
      <c r="M190" s="69">
        <f t="shared" si="16"/>
        <v>0</v>
      </c>
    </row>
    <row r="191" spans="1:13" ht="21" customHeight="1">
      <c r="A191" s="491"/>
      <c r="B191" s="491"/>
      <c r="C191" s="441" t="s">
        <v>328</v>
      </c>
      <c r="D191" s="494"/>
      <c r="E191" s="121" t="s">
        <v>43</v>
      </c>
      <c r="F191" s="93" t="s">
        <v>107</v>
      </c>
      <c r="G191" s="94" t="s">
        <v>329</v>
      </c>
      <c r="H191" s="94" t="s">
        <v>79</v>
      </c>
      <c r="I191" s="71" t="s">
        <v>77</v>
      </c>
      <c r="J191" s="122"/>
      <c r="K191" s="783">
        <f t="shared" si="16"/>
        <v>405.5</v>
      </c>
      <c r="L191" s="69">
        <f t="shared" si="16"/>
        <v>0</v>
      </c>
      <c r="M191" s="69">
        <f t="shared" si="16"/>
        <v>0</v>
      </c>
    </row>
    <row r="192" spans="1:13" ht="53.25" customHeight="1">
      <c r="A192" s="491"/>
      <c r="B192" s="491"/>
      <c r="C192" s="441" t="s">
        <v>331</v>
      </c>
      <c r="D192" s="494"/>
      <c r="E192" s="121" t="s">
        <v>43</v>
      </c>
      <c r="F192" s="93" t="s">
        <v>107</v>
      </c>
      <c r="G192" s="94" t="s">
        <v>329</v>
      </c>
      <c r="H192" s="94" t="s">
        <v>48</v>
      </c>
      <c r="I192" s="71" t="s">
        <v>77</v>
      </c>
      <c r="J192" s="122"/>
      <c r="K192" s="783">
        <f t="shared" si="16"/>
        <v>405.5</v>
      </c>
      <c r="L192" s="69">
        <f t="shared" si="16"/>
        <v>0</v>
      </c>
      <c r="M192" s="69">
        <f t="shared" si="16"/>
        <v>0</v>
      </c>
    </row>
    <row r="193" spans="1:13" ht="86.25" customHeight="1">
      <c r="A193" s="491"/>
      <c r="B193" s="491"/>
      <c r="C193" s="441" t="s">
        <v>160</v>
      </c>
      <c r="D193" s="494"/>
      <c r="E193" s="121" t="s">
        <v>43</v>
      </c>
      <c r="F193" s="93" t="s">
        <v>107</v>
      </c>
      <c r="G193" s="94" t="s">
        <v>329</v>
      </c>
      <c r="H193" s="94" t="s">
        <v>48</v>
      </c>
      <c r="I193" s="71" t="s">
        <v>170</v>
      </c>
      <c r="J193" s="122"/>
      <c r="K193" s="783">
        <f t="shared" si="16"/>
        <v>405.5</v>
      </c>
      <c r="L193" s="69">
        <f t="shared" si="16"/>
        <v>0</v>
      </c>
      <c r="M193" s="69">
        <f t="shared" si="16"/>
        <v>0</v>
      </c>
    </row>
    <row r="194" spans="1:13" ht="28.5" customHeight="1">
      <c r="A194" s="491"/>
      <c r="B194" s="491"/>
      <c r="C194" s="242" t="s">
        <v>61</v>
      </c>
      <c r="D194" s="494"/>
      <c r="E194" s="121" t="s">
        <v>43</v>
      </c>
      <c r="F194" s="93" t="s">
        <v>107</v>
      </c>
      <c r="G194" s="94" t="s">
        <v>329</v>
      </c>
      <c r="H194" s="94" t="s">
        <v>48</v>
      </c>
      <c r="I194" s="71" t="s">
        <v>170</v>
      </c>
      <c r="J194" s="122" t="s">
        <v>53</v>
      </c>
      <c r="K194" s="783">
        <v>405.5</v>
      </c>
      <c r="L194" s="69">
        <v>0</v>
      </c>
      <c r="M194" s="69">
        <v>0</v>
      </c>
    </row>
    <row r="195" spans="1:13" ht="51" customHeight="1">
      <c r="A195" s="491"/>
      <c r="B195" s="491"/>
      <c r="C195" s="548" t="s">
        <v>342</v>
      </c>
      <c r="D195" s="494"/>
      <c r="E195" s="581" t="s">
        <v>43</v>
      </c>
      <c r="F195" s="860">
        <v>10</v>
      </c>
      <c r="G195" s="861" t="s">
        <v>80</v>
      </c>
      <c r="H195" s="861" t="s">
        <v>79</v>
      </c>
      <c r="I195" s="862" t="s">
        <v>77</v>
      </c>
      <c r="J195" s="565"/>
      <c r="K195" s="830">
        <f aca="true" t="shared" si="17" ref="K195:M198">K196</f>
        <v>258.3</v>
      </c>
      <c r="L195" s="69">
        <f t="shared" si="17"/>
        <v>110</v>
      </c>
      <c r="M195" s="69">
        <f t="shared" si="17"/>
        <v>110</v>
      </c>
    </row>
    <row r="196" spans="1:13" ht="27" customHeight="1">
      <c r="A196" s="491"/>
      <c r="B196" s="491"/>
      <c r="C196" s="67" t="s">
        <v>356</v>
      </c>
      <c r="D196" s="494"/>
      <c r="E196" s="121" t="s">
        <v>43</v>
      </c>
      <c r="F196" s="93" t="s">
        <v>104</v>
      </c>
      <c r="G196" s="94" t="s">
        <v>346</v>
      </c>
      <c r="H196" s="94" t="s">
        <v>79</v>
      </c>
      <c r="I196" s="71" t="s">
        <v>77</v>
      </c>
      <c r="J196" s="122"/>
      <c r="K196" s="783">
        <f t="shared" si="17"/>
        <v>258.3</v>
      </c>
      <c r="L196" s="69">
        <f t="shared" si="17"/>
        <v>110</v>
      </c>
      <c r="M196" s="69">
        <f t="shared" si="17"/>
        <v>110</v>
      </c>
    </row>
    <row r="197" spans="1:13" ht="37.5" customHeight="1">
      <c r="A197" s="491"/>
      <c r="B197" s="491"/>
      <c r="C197" s="67" t="s">
        <v>350</v>
      </c>
      <c r="D197" s="494"/>
      <c r="E197" s="121" t="s">
        <v>43</v>
      </c>
      <c r="F197" s="93" t="s">
        <v>104</v>
      </c>
      <c r="G197" s="94" t="s">
        <v>346</v>
      </c>
      <c r="H197" s="94" t="s">
        <v>48</v>
      </c>
      <c r="I197" s="71" t="s">
        <v>77</v>
      </c>
      <c r="J197" s="122"/>
      <c r="K197" s="783">
        <f t="shared" si="17"/>
        <v>258.3</v>
      </c>
      <c r="L197" s="69">
        <f t="shared" si="17"/>
        <v>110</v>
      </c>
      <c r="M197" s="69">
        <f t="shared" si="17"/>
        <v>110</v>
      </c>
    </row>
    <row r="198" spans="1:13" ht="50.25" customHeight="1">
      <c r="A198" s="491"/>
      <c r="B198" s="491"/>
      <c r="C198" s="67" t="s">
        <v>368</v>
      </c>
      <c r="D198" s="494"/>
      <c r="E198" s="121" t="s">
        <v>43</v>
      </c>
      <c r="F198" s="100" t="s">
        <v>104</v>
      </c>
      <c r="G198" s="101" t="s">
        <v>346</v>
      </c>
      <c r="H198" s="101" t="s">
        <v>48</v>
      </c>
      <c r="I198" s="241" t="s">
        <v>106</v>
      </c>
      <c r="J198" s="122"/>
      <c r="K198" s="783">
        <f t="shared" si="17"/>
        <v>258.3</v>
      </c>
      <c r="L198" s="69">
        <f t="shared" si="17"/>
        <v>110</v>
      </c>
      <c r="M198" s="69">
        <f t="shared" si="17"/>
        <v>110</v>
      </c>
    </row>
    <row r="199" spans="1:13" ht="26.25" customHeight="1">
      <c r="A199" s="491"/>
      <c r="B199" s="491"/>
      <c r="C199" s="67" t="s">
        <v>51</v>
      </c>
      <c r="D199" s="494"/>
      <c r="E199" s="121" t="s">
        <v>43</v>
      </c>
      <c r="F199" s="93" t="s">
        <v>104</v>
      </c>
      <c r="G199" s="94" t="s">
        <v>346</v>
      </c>
      <c r="H199" s="94" t="s">
        <v>48</v>
      </c>
      <c r="I199" s="71" t="s">
        <v>106</v>
      </c>
      <c r="J199" s="122" t="s">
        <v>53</v>
      </c>
      <c r="K199" s="783">
        <v>258.3</v>
      </c>
      <c r="L199" s="69">
        <v>110</v>
      </c>
      <c r="M199" s="69">
        <v>110</v>
      </c>
    </row>
    <row r="200" spans="1:13" ht="54" customHeight="1">
      <c r="A200" s="491"/>
      <c r="B200" s="491"/>
      <c r="C200" s="634" t="s">
        <v>394</v>
      </c>
      <c r="D200" s="494"/>
      <c r="E200" s="121" t="s">
        <v>43</v>
      </c>
      <c r="F200" s="93" t="s">
        <v>97</v>
      </c>
      <c r="G200" s="94" t="s">
        <v>80</v>
      </c>
      <c r="H200" s="94" t="s">
        <v>79</v>
      </c>
      <c r="I200" s="71" t="s">
        <v>77</v>
      </c>
      <c r="J200" s="122"/>
      <c r="K200" s="830">
        <f aca="true" t="shared" si="18" ref="K200:M203">K201</f>
        <v>942.6</v>
      </c>
      <c r="L200" s="69">
        <f t="shared" si="18"/>
        <v>0</v>
      </c>
      <c r="M200" s="69">
        <f t="shared" si="18"/>
        <v>0</v>
      </c>
    </row>
    <row r="201" spans="1:13" ht="21.75" customHeight="1">
      <c r="A201" s="491"/>
      <c r="B201" s="491"/>
      <c r="C201" s="78" t="s">
        <v>366</v>
      </c>
      <c r="D201" s="494"/>
      <c r="E201" s="121" t="s">
        <v>43</v>
      </c>
      <c r="F201" s="93" t="s">
        <v>97</v>
      </c>
      <c r="G201" s="94" t="s">
        <v>346</v>
      </c>
      <c r="H201" s="94" t="s">
        <v>79</v>
      </c>
      <c r="I201" s="71" t="s">
        <v>77</v>
      </c>
      <c r="J201" s="122"/>
      <c r="K201" s="783">
        <f t="shared" si="18"/>
        <v>942.6</v>
      </c>
      <c r="L201" s="69">
        <f t="shared" si="18"/>
        <v>0</v>
      </c>
      <c r="M201" s="69">
        <f t="shared" si="18"/>
        <v>0</v>
      </c>
    </row>
    <row r="202" spans="1:13" ht="39.75" customHeight="1">
      <c r="A202" s="491"/>
      <c r="B202" s="491"/>
      <c r="C202" s="78" t="s">
        <v>350</v>
      </c>
      <c r="D202" s="494"/>
      <c r="E202" s="121" t="s">
        <v>43</v>
      </c>
      <c r="F202" s="93" t="s">
        <v>97</v>
      </c>
      <c r="G202" s="94" t="s">
        <v>346</v>
      </c>
      <c r="H202" s="94" t="s">
        <v>48</v>
      </c>
      <c r="I202" s="71" t="s">
        <v>77</v>
      </c>
      <c r="J202" s="122"/>
      <c r="K202" s="783">
        <f t="shared" si="18"/>
        <v>942.6</v>
      </c>
      <c r="L202" s="69">
        <f t="shared" si="18"/>
        <v>0</v>
      </c>
      <c r="M202" s="69">
        <f t="shared" si="18"/>
        <v>0</v>
      </c>
    </row>
    <row r="203" spans="1:13" ht="21" customHeight="1">
      <c r="A203" s="491"/>
      <c r="B203" s="491"/>
      <c r="C203" s="78" t="s">
        <v>387</v>
      </c>
      <c r="D203" s="494"/>
      <c r="E203" s="121" t="s">
        <v>43</v>
      </c>
      <c r="F203" s="93" t="s">
        <v>97</v>
      </c>
      <c r="G203" s="94" t="s">
        <v>346</v>
      </c>
      <c r="H203" s="94" t="s">
        <v>48</v>
      </c>
      <c r="I203" s="71" t="s">
        <v>388</v>
      </c>
      <c r="J203" s="122"/>
      <c r="K203" s="783">
        <f t="shared" si="18"/>
        <v>942.6</v>
      </c>
      <c r="L203" s="69">
        <f t="shared" si="18"/>
        <v>0</v>
      </c>
      <c r="M203" s="69">
        <f t="shared" si="18"/>
        <v>0</v>
      </c>
    </row>
    <row r="204" spans="1:16" ht="30" customHeight="1">
      <c r="A204" s="491"/>
      <c r="B204" s="491"/>
      <c r="C204" s="67" t="s">
        <v>51</v>
      </c>
      <c r="D204" s="494"/>
      <c r="E204" s="121" t="s">
        <v>43</v>
      </c>
      <c r="F204" s="93" t="s">
        <v>97</v>
      </c>
      <c r="G204" s="94" t="s">
        <v>346</v>
      </c>
      <c r="H204" s="94" t="s">
        <v>48</v>
      </c>
      <c r="I204" s="71" t="s">
        <v>388</v>
      </c>
      <c r="J204" s="122" t="s">
        <v>53</v>
      </c>
      <c r="K204" s="783">
        <v>942.6</v>
      </c>
      <c r="L204" s="69">
        <v>0</v>
      </c>
      <c r="M204" s="69">
        <v>0</v>
      </c>
      <c r="P204" s="20"/>
    </row>
    <row r="205" spans="1:13" ht="27" customHeight="1">
      <c r="A205" s="491"/>
      <c r="B205" s="491"/>
      <c r="C205" s="118" t="s">
        <v>81</v>
      </c>
      <c r="D205" s="494"/>
      <c r="E205" s="121" t="s">
        <v>43</v>
      </c>
      <c r="F205" s="93" t="s">
        <v>50</v>
      </c>
      <c r="G205" s="94" t="s">
        <v>80</v>
      </c>
      <c r="H205" s="94" t="s">
        <v>79</v>
      </c>
      <c r="I205" s="71" t="s">
        <v>77</v>
      </c>
      <c r="J205" s="122"/>
      <c r="K205" s="835">
        <f aca="true" t="shared" si="19" ref="K205:M206">K206</f>
        <v>63</v>
      </c>
      <c r="L205" s="119">
        <f t="shared" si="19"/>
        <v>88.6</v>
      </c>
      <c r="M205" s="119">
        <f t="shared" si="19"/>
        <v>124.1</v>
      </c>
    </row>
    <row r="206" spans="1:13" ht="14.25" customHeight="1">
      <c r="A206" s="491"/>
      <c r="B206" s="491"/>
      <c r="C206" s="78" t="s">
        <v>78</v>
      </c>
      <c r="D206" s="494"/>
      <c r="E206" s="121" t="s">
        <v>43</v>
      </c>
      <c r="F206" s="93" t="s">
        <v>50</v>
      </c>
      <c r="G206" s="94" t="s">
        <v>49</v>
      </c>
      <c r="H206" s="94" t="s">
        <v>79</v>
      </c>
      <c r="I206" s="71" t="s">
        <v>77</v>
      </c>
      <c r="J206" s="122"/>
      <c r="K206" s="783">
        <f t="shared" si="19"/>
        <v>63</v>
      </c>
      <c r="L206" s="69">
        <f t="shared" si="19"/>
        <v>88.6</v>
      </c>
      <c r="M206" s="69">
        <f t="shared" si="19"/>
        <v>124.1</v>
      </c>
    </row>
    <row r="207" spans="1:13" ht="12.75" customHeight="1">
      <c r="A207" s="491"/>
      <c r="B207" s="491"/>
      <c r="C207" s="78" t="s">
        <v>78</v>
      </c>
      <c r="D207" s="494"/>
      <c r="E207" s="121" t="s">
        <v>43</v>
      </c>
      <c r="F207" s="93" t="s">
        <v>50</v>
      </c>
      <c r="G207" s="94" t="s">
        <v>49</v>
      </c>
      <c r="H207" s="94" t="s">
        <v>48</v>
      </c>
      <c r="I207" s="71" t="s">
        <v>77</v>
      </c>
      <c r="J207" s="122"/>
      <c r="K207" s="783">
        <f>K211+K213+K215+K217+K219+K221</f>
        <v>63</v>
      </c>
      <c r="L207" s="69">
        <f>L211+L213+L215+L217+L219+L221</f>
        <v>88.6</v>
      </c>
      <c r="M207" s="69">
        <f>M211+M213+M215+M217+M219+M221</f>
        <v>124.1</v>
      </c>
    </row>
    <row r="208" spans="1:13" ht="0.75" customHeight="1" hidden="1">
      <c r="A208" s="491"/>
      <c r="B208" s="491"/>
      <c r="C208" s="109" t="s">
        <v>232</v>
      </c>
      <c r="D208" s="494"/>
      <c r="E208" s="587" t="s">
        <v>43</v>
      </c>
      <c r="F208" s="93" t="s">
        <v>50</v>
      </c>
      <c r="G208" s="94" t="s">
        <v>49</v>
      </c>
      <c r="H208" s="94" t="s">
        <v>48</v>
      </c>
      <c r="I208" s="71" t="s">
        <v>146</v>
      </c>
      <c r="J208" s="122"/>
      <c r="K208" s="783">
        <f>K209</f>
        <v>0</v>
      </c>
      <c r="L208" s="680"/>
      <c r="M208" s="680"/>
    </row>
    <row r="209" spans="1:13" ht="24.75" customHeight="1" hidden="1">
      <c r="A209" s="491"/>
      <c r="B209" s="491"/>
      <c r="C209" s="78" t="s">
        <v>61</v>
      </c>
      <c r="D209" s="494"/>
      <c r="E209" s="121" t="s">
        <v>43</v>
      </c>
      <c r="F209" s="93" t="s">
        <v>50</v>
      </c>
      <c r="G209" s="94" t="s">
        <v>49</v>
      </c>
      <c r="H209" s="94" t="s">
        <v>48</v>
      </c>
      <c r="I209" s="71" t="s">
        <v>146</v>
      </c>
      <c r="J209" s="122"/>
      <c r="K209" s="783"/>
      <c r="L209" s="291"/>
      <c r="M209" s="680"/>
    </row>
    <row r="210" spans="1:13" ht="25.5" customHeight="1" hidden="1">
      <c r="A210" s="491"/>
      <c r="B210" s="491"/>
      <c r="C210" s="78" t="s">
        <v>62</v>
      </c>
      <c r="D210" s="496"/>
      <c r="E210" s="219" t="s">
        <v>43</v>
      </c>
      <c r="F210" s="123" t="s">
        <v>50</v>
      </c>
      <c r="G210" s="124" t="s">
        <v>49</v>
      </c>
      <c r="H210" s="124" t="s">
        <v>48</v>
      </c>
      <c r="I210" s="125" t="s">
        <v>60</v>
      </c>
      <c r="J210" s="231"/>
      <c r="K210" s="783">
        <f>K211</f>
        <v>0</v>
      </c>
      <c r="L210" s="69">
        <f>L211</f>
        <v>0</v>
      </c>
      <c r="M210" s="632">
        <f>M211</f>
        <v>0</v>
      </c>
    </row>
    <row r="211" spans="1:13" ht="24.75" customHeight="1" hidden="1">
      <c r="A211" s="491"/>
      <c r="B211" s="491"/>
      <c r="C211" s="78" t="s">
        <v>61</v>
      </c>
      <c r="D211" s="496"/>
      <c r="E211" s="219" t="s">
        <v>43</v>
      </c>
      <c r="F211" s="123" t="s">
        <v>50</v>
      </c>
      <c r="G211" s="124" t="s">
        <v>49</v>
      </c>
      <c r="H211" s="124" t="s">
        <v>48</v>
      </c>
      <c r="I211" s="125" t="s">
        <v>60</v>
      </c>
      <c r="J211" s="231" t="s">
        <v>53</v>
      </c>
      <c r="K211" s="783"/>
      <c r="L211" s="69"/>
      <c r="M211" s="632"/>
    </row>
    <row r="212" spans="1:13" ht="18.75" customHeight="1">
      <c r="A212" s="491"/>
      <c r="B212" s="491"/>
      <c r="C212" s="67" t="s">
        <v>59</v>
      </c>
      <c r="D212" s="494"/>
      <c r="E212" s="121" t="s">
        <v>43</v>
      </c>
      <c r="F212" s="93" t="s">
        <v>50</v>
      </c>
      <c r="G212" s="94" t="s">
        <v>49</v>
      </c>
      <c r="H212" s="94" t="s">
        <v>48</v>
      </c>
      <c r="I212" s="71" t="s">
        <v>58</v>
      </c>
      <c r="J212" s="122"/>
      <c r="K212" s="783">
        <f>K213</f>
        <v>3</v>
      </c>
      <c r="L212" s="69">
        <f>L213</f>
        <v>3</v>
      </c>
      <c r="M212" s="632">
        <f>M213</f>
        <v>3</v>
      </c>
    </row>
    <row r="213" spans="1:13" ht="17.25" customHeight="1">
      <c r="A213" s="491"/>
      <c r="B213" s="491"/>
      <c r="C213" s="67" t="s">
        <v>57</v>
      </c>
      <c r="D213" s="494"/>
      <c r="E213" s="121" t="s">
        <v>43</v>
      </c>
      <c r="F213" s="93" t="s">
        <v>50</v>
      </c>
      <c r="G213" s="94" t="s">
        <v>49</v>
      </c>
      <c r="H213" s="94" t="s">
        <v>48</v>
      </c>
      <c r="I213" s="71" t="s">
        <v>58</v>
      </c>
      <c r="J213" s="122" t="s">
        <v>56</v>
      </c>
      <c r="K213" s="783">
        <v>3</v>
      </c>
      <c r="L213" s="69">
        <v>3</v>
      </c>
      <c r="M213" s="632">
        <v>3</v>
      </c>
    </row>
    <row r="214" spans="1:13" ht="36.75" customHeight="1">
      <c r="A214" s="491"/>
      <c r="B214" s="491"/>
      <c r="C214" s="67" t="s">
        <v>55</v>
      </c>
      <c r="D214" s="494"/>
      <c r="E214" s="121" t="s">
        <v>43</v>
      </c>
      <c r="F214" s="93" t="s">
        <v>50</v>
      </c>
      <c r="G214" s="94" t="s">
        <v>49</v>
      </c>
      <c r="H214" s="94" t="s">
        <v>48</v>
      </c>
      <c r="I214" s="71" t="s">
        <v>54</v>
      </c>
      <c r="J214" s="122"/>
      <c r="K214" s="783">
        <f>K215</f>
        <v>60</v>
      </c>
      <c r="L214" s="69">
        <f>L215</f>
        <v>85.6</v>
      </c>
      <c r="M214" s="69">
        <f>M215</f>
        <v>121.1</v>
      </c>
    </row>
    <row r="215" spans="1:13" ht="24" customHeight="1">
      <c r="A215" s="491"/>
      <c r="B215" s="491"/>
      <c r="C215" s="67" t="s">
        <v>61</v>
      </c>
      <c r="D215" s="494"/>
      <c r="E215" s="121" t="s">
        <v>43</v>
      </c>
      <c r="F215" s="93" t="s">
        <v>50</v>
      </c>
      <c r="G215" s="94" t="s">
        <v>49</v>
      </c>
      <c r="H215" s="94" t="s">
        <v>48</v>
      </c>
      <c r="I215" s="71" t="s">
        <v>54</v>
      </c>
      <c r="J215" s="122" t="s">
        <v>53</v>
      </c>
      <c r="K215" s="783">
        <v>60</v>
      </c>
      <c r="L215" s="69">
        <v>85.6</v>
      </c>
      <c r="M215" s="69">
        <v>121.1</v>
      </c>
    </row>
    <row r="216" spans="1:13" ht="46.5" customHeight="1" hidden="1">
      <c r="A216" s="491"/>
      <c r="B216" s="491"/>
      <c r="C216" s="1099"/>
      <c r="D216" s="1100"/>
      <c r="E216" s="1105" t="s">
        <v>43</v>
      </c>
      <c r="F216" s="1106" t="s">
        <v>50</v>
      </c>
      <c r="G216" s="1107" t="s">
        <v>49</v>
      </c>
      <c r="H216" s="1107" t="s">
        <v>48</v>
      </c>
      <c r="I216" s="1108" t="s">
        <v>290</v>
      </c>
      <c r="J216" s="1109"/>
      <c r="K216" s="1166"/>
      <c r="L216" s="1167">
        <v>0</v>
      </c>
      <c r="M216" s="1167">
        <v>0</v>
      </c>
    </row>
    <row r="217" spans="1:16" ht="36.75" customHeight="1" hidden="1">
      <c r="A217" s="491"/>
      <c r="B217" s="491"/>
      <c r="C217" s="1098"/>
      <c r="D217" s="1100"/>
      <c r="E217" s="1105" t="s">
        <v>43</v>
      </c>
      <c r="F217" s="1106" t="s">
        <v>50</v>
      </c>
      <c r="G217" s="1107" t="s">
        <v>49</v>
      </c>
      <c r="H217" s="1107" t="s">
        <v>48</v>
      </c>
      <c r="I217" s="1108" t="s">
        <v>290</v>
      </c>
      <c r="J217" s="1109" t="s">
        <v>53</v>
      </c>
      <c r="K217" s="1166"/>
      <c r="L217" s="1167">
        <v>0</v>
      </c>
      <c r="M217" s="1167">
        <v>0</v>
      </c>
      <c r="P217" t="s">
        <v>297</v>
      </c>
    </row>
    <row r="218" spans="1:13" ht="24.75" customHeight="1" hidden="1">
      <c r="A218" s="491"/>
      <c r="B218" s="491"/>
      <c r="C218" s="1110"/>
      <c r="D218" s="1111"/>
      <c r="E218" s="1097"/>
      <c r="F218" s="1112"/>
      <c r="G218" s="1113"/>
      <c r="H218" s="1113"/>
      <c r="I218" s="1114"/>
      <c r="J218" s="1096"/>
      <c r="K218" s="1168"/>
      <c r="L218" s="1169"/>
      <c r="M218" s="1169"/>
    </row>
    <row r="219" spans="1:13" ht="27" customHeight="1" hidden="1">
      <c r="A219" s="491"/>
      <c r="B219" s="491"/>
      <c r="C219" s="1115"/>
      <c r="D219" s="1111"/>
      <c r="E219" s="1097"/>
      <c r="F219" s="1112"/>
      <c r="G219" s="1113"/>
      <c r="H219" s="1113"/>
      <c r="I219" s="1114"/>
      <c r="J219" s="1096"/>
      <c r="K219" s="1168"/>
      <c r="L219" s="1169"/>
      <c r="M219" s="1169"/>
    </row>
    <row r="220" spans="1:13" ht="39.75" customHeight="1" hidden="1">
      <c r="A220" s="491"/>
      <c r="B220" s="491"/>
      <c r="C220" s="1099"/>
      <c r="D220" s="1100"/>
      <c r="E220" s="1053" t="s">
        <v>43</v>
      </c>
      <c r="F220" s="1101" t="s">
        <v>50</v>
      </c>
      <c r="G220" s="1102" t="s">
        <v>49</v>
      </c>
      <c r="H220" s="1102" t="s">
        <v>48</v>
      </c>
      <c r="I220" s="1103" t="s">
        <v>177</v>
      </c>
      <c r="J220" s="707"/>
      <c r="K220" s="1074">
        <f>K221</f>
        <v>0</v>
      </c>
      <c r="L220" s="69">
        <f>L221</f>
        <v>0</v>
      </c>
      <c r="M220" s="69">
        <f>M221</f>
        <v>0</v>
      </c>
    </row>
    <row r="221" spans="1:13" ht="35.25" customHeight="1" hidden="1">
      <c r="A221" s="491"/>
      <c r="B221" s="491"/>
      <c r="C221" s="1104" t="s">
        <v>61</v>
      </c>
      <c r="D221" s="1100"/>
      <c r="E221" s="1053" t="s">
        <v>43</v>
      </c>
      <c r="F221" s="1101" t="s">
        <v>50</v>
      </c>
      <c r="G221" s="1102" t="s">
        <v>49</v>
      </c>
      <c r="H221" s="1102" t="s">
        <v>48</v>
      </c>
      <c r="I221" s="1103" t="s">
        <v>177</v>
      </c>
      <c r="J221" s="707" t="s">
        <v>53</v>
      </c>
      <c r="K221" s="1074"/>
      <c r="L221" s="69">
        <v>0</v>
      </c>
      <c r="M221" s="69">
        <v>0</v>
      </c>
    </row>
    <row r="222" spans="1:13" s="36" customFormat="1" ht="17.25" customHeight="1">
      <c r="A222" s="491"/>
      <c r="B222" s="491"/>
      <c r="C222" s="558" t="s">
        <v>231</v>
      </c>
      <c r="D222" s="588"/>
      <c r="E222" s="589" t="s">
        <v>0</v>
      </c>
      <c r="F222" s="590"/>
      <c r="G222" s="591"/>
      <c r="H222" s="591"/>
      <c r="I222" s="592"/>
      <c r="J222" s="593"/>
      <c r="K222" s="835">
        <f aca="true" t="shared" si="20" ref="K222:M225">K223</f>
        <v>2788.8</v>
      </c>
      <c r="L222" s="119">
        <f t="shared" si="20"/>
        <v>2083.6</v>
      </c>
      <c r="M222" s="119">
        <f t="shared" si="20"/>
        <v>2292</v>
      </c>
    </row>
    <row r="223" spans="1:13" s="36" customFormat="1" ht="15.75" customHeight="1">
      <c r="A223" s="491"/>
      <c r="B223" s="491"/>
      <c r="C223" s="67" t="s">
        <v>230</v>
      </c>
      <c r="D223" s="547"/>
      <c r="E223" s="121" t="s">
        <v>0</v>
      </c>
      <c r="F223" s="93"/>
      <c r="G223" s="94"/>
      <c r="H223" s="94"/>
      <c r="I223" s="71"/>
      <c r="J223" s="122"/>
      <c r="K223" s="783">
        <f t="shared" si="20"/>
        <v>2788.8</v>
      </c>
      <c r="L223" s="69">
        <f t="shared" si="20"/>
        <v>2083.6</v>
      </c>
      <c r="M223" s="69">
        <f t="shared" si="20"/>
        <v>2292</v>
      </c>
    </row>
    <row r="224" spans="1:13" s="36" customFormat="1" ht="52.5" customHeight="1">
      <c r="A224" s="491"/>
      <c r="B224" s="491"/>
      <c r="C224" s="548" t="s">
        <v>357</v>
      </c>
      <c r="D224" s="547"/>
      <c r="E224" s="440" t="s">
        <v>0</v>
      </c>
      <c r="F224" s="573" t="s">
        <v>122</v>
      </c>
      <c r="G224" s="574" t="s">
        <v>80</v>
      </c>
      <c r="H224" s="574" t="s">
        <v>79</v>
      </c>
      <c r="I224" s="575" t="s">
        <v>77</v>
      </c>
      <c r="J224" s="201"/>
      <c r="K224" s="783">
        <f t="shared" si="20"/>
        <v>2788.8</v>
      </c>
      <c r="L224" s="69">
        <f t="shared" si="20"/>
        <v>2083.6</v>
      </c>
      <c r="M224" s="69">
        <f t="shared" si="20"/>
        <v>2292</v>
      </c>
    </row>
    <row r="225" spans="1:13" s="36" customFormat="1" ht="21" customHeight="1">
      <c r="A225" s="491"/>
      <c r="B225" s="491"/>
      <c r="C225" s="131" t="s">
        <v>328</v>
      </c>
      <c r="D225" s="547"/>
      <c r="E225" s="121" t="s">
        <v>0</v>
      </c>
      <c r="F225" s="93" t="s">
        <v>122</v>
      </c>
      <c r="G225" s="94" t="s">
        <v>329</v>
      </c>
      <c r="H225" s="94" t="s">
        <v>79</v>
      </c>
      <c r="I225" s="71" t="s">
        <v>77</v>
      </c>
      <c r="J225" s="122"/>
      <c r="K225" s="783">
        <f t="shared" si="20"/>
        <v>2788.8</v>
      </c>
      <c r="L225" s="69">
        <f t="shared" si="20"/>
        <v>2083.6</v>
      </c>
      <c r="M225" s="69">
        <f t="shared" si="20"/>
        <v>2292</v>
      </c>
    </row>
    <row r="226" spans="1:13" s="36" customFormat="1" ht="51" customHeight="1">
      <c r="A226" s="491"/>
      <c r="B226" s="491"/>
      <c r="C226" s="67" t="s">
        <v>358</v>
      </c>
      <c r="D226" s="547"/>
      <c r="E226" s="121" t="s">
        <v>0</v>
      </c>
      <c r="F226" s="100" t="s">
        <v>122</v>
      </c>
      <c r="G226" s="101" t="s">
        <v>329</v>
      </c>
      <c r="H226" s="101" t="s">
        <v>48</v>
      </c>
      <c r="I226" s="102" t="s">
        <v>77</v>
      </c>
      <c r="J226" s="122"/>
      <c r="K226" s="783">
        <f>K228+K245+K247+K249</f>
        <v>2788.8</v>
      </c>
      <c r="L226" s="69">
        <f>L228+L243+L245+L247</f>
        <v>2083.6</v>
      </c>
      <c r="M226" s="69">
        <f>M227+M244</f>
        <v>2292</v>
      </c>
    </row>
    <row r="227" spans="1:18" s="36" customFormat="1" ht="35.25" customHeight="1">
      <c r="A227" s="491"/>
      <c r="B227" s="491"/>
      <c r="C227" s="67" t="s">
        <v>124</v>
      </c>
      <c r="D227" s="547"/>
      <c r="E227" s="121" t="s">
        <v>0</v>
      </c>
      <c r="F227" s="93" t="s">
        <v>122</v>
      </c>
      <c r="G227" s="94" t="s">
        <v>329</v>
      </c>
      <c r="H227" s="94" t="s">
        <v>48</v>
      </c>
      <c r="I227" s="71" t="s">
        <v>205</v>
      </c>
      <c r="J227" s="122"/>
      <c r="K227" s="783">
        <f>K228</f>
        <v>1919</v>
      </c>
      <c r="L227" s="351">
        <f>L228</f>
        <v>2083.6</v>
      </c>
      <c r="M227" s="69">
        <f>M228</f>
        <v>2292</v>
      </c>
      <c r="P227" s="20"/>
      <c r="Q227" s="20"/>
      <c r="R227" s="20"/>
    </row>
    <row r="228" spans="1:13" s="36" customFormat="1" ht="15.75" customHeight="1">
      <c r="A228" s="491"/>
      <c r="B228" s="491"/>
      <c r="C228" s="67" t="s">
        <v>123</v>
      </c>
      <c r="D228" s="547"/>
      <c r="E228" s="121" t="s">
        <v>0</v>
      </c>
      <c r="F228" s="93" t="s">
        <v>122</v>
      </c>
      <c r="G228" s="94" t="s">
        <v>329</v>
      </c>
      <c r="H228" s="94" t="s">
        <v>48</v>
      </c>
      <c r="I228" s="71" t="s">
        <v>205</v>
      </c>
      <c r="J228" s="122" t="s">
        <v>63</v>
      </c>
      <c r="K228" s="783">
        <v>1919</v>
      </c>
      <c r="L228" s="351">
        <v>2083.6</v>
      </c>
      <c r="M228" s="69">
        <v>2292</v>
      </c>
    </row>
    <row r="229" spans="1:13" s="36" customFormat="1" ht="0.75" customHeight="1" hidden="1">
      <c r="A229" s="491"/>
      <c r="B229" s="491"/>
      <c r="C229" s="118" t="s">
        <v>81</v>
      </c>
      <c r="D229" s="547"/>
      <c r="E229" s="121" t="s">
        <v>0</v>
      </c>
      <c r="F229" s="100" t="s">
        <v>50</v>
      </c>
      <c r="G229" s="101" t="s">
        <v>80</v>
      </c>
      <c r="H229" s="101" t="s">
        <v>80</v>
      </c>
      <c r="I229" s="102" t="s">
        <v>77</v>
      </c>
      <c r="J229" s="122"/>
      <c r="K229" s="783">
        <f>K230</f>
        <v>0</v>
      </c>
      <c r="L229" s="351"/>
      <c r="M229" s="351"/>
    </row>
    <row r="230" spans="1:13" s="36" customFormat="1" ht="17.25" customHeight="1" hidden="1">
      <c r="A230" s="491"/>
      <c r="B230" s="491"/>
      <c r="C230" s="67" t="s">
        <v>78</v>
      </c>
      <c r="D230" s="547"/>
      <c r="E230" s="121" t="s">
        <v>0</v>
      </c>
      <c r="F230" s="93" t="s">
        <v>50</v>
      </c>
      <c r="G230" s="94" t="s">
        <v>49</v>
      </c>
      <c r="H230" s="94" t="s">
        <v>80</v>
      </c>
      <c r="I230" s="71" t="s">
        <v>77</v>
      </c>
      <c r="J230" s="122"/>
      <c r="K230" s="783">
        <f>K231</f>
        <v>0</v>
      </c>
      <c r="L230" s="351"/>
      <c r="M230" s="351"/>
    </row>
    <row r="231" spans="1:13" s="36" customFormat="1" ht="16.5" customHeight="1" hidden="1">
      <c r="A231" s="491"/>
      <c r="B231" s="491"/>
      <c r="C231" s="67" t="s">
        <v>78</v>
      </c>
      <c r="D231" s="547"/>
      <c r="E231" s="121" t="s">
        <v>0</v>
      </c>
      <c r="F231" s="93" t="s">
        <v>50</v>
      </c>
      <c r="G231" s="94" t="s">
        <v>49</v>
      </c>
      <c r="H231" s="94" t="s">
        <v>48</v>
      </c>
      <c r="I231" s="71" t="s">
        <v>77</v>
      </c>
      <c r="J231" s="122"/>
      <c r="K231" s="783">
        <f>K233+K235+K237+K239</f>
        <v>0</v>
      </c>
      <c r="L231" s="351"/>
      <c r="M231" s="351"/>
    </row>
    <row r="232" spans="1:13" s="36" customFormat="1" ht="39" customHeight="1" hidden="1">
      <c r="A232" s="491"/>
      <c r="B232" s="491"/>
      <c r="C232" s="67" t="s">
        <v>65</v>
      </c>
      <c r="D232" s="547"/>
      <c r="E232" s="121" t="s">
        <v>0</v>
      </c>
      <c r="F232" s="93" t="s">
        <v>50</v>
      </c>
      <c r="G232" s="94" t="s">
        <v>49</v>
      </c>
      <c r="H232" s="94" t="s">
        <v>48</v>
      </c>
      <c r="I232" s="71" t="s">
        <v>171</v>
      </c>
      <c r="J232" s="122"/>
      <c r="K232" s="783">
        <f>K233</f>
        <v>0</v>
      </c>
      <c r="L232" s="351"/>
      <c r="M232" s="351"/>
    </row>
    <row r="233" spans="1:13" s="36" customFormat="1" ht="18" customHeight="1" hidden="1">
      <c r="A233" s="491"/>
      <c r="B233" s="491"/>
      <c r="C233" s="67" t="s">
        <v>64</v>
      </c>
      <c r="D233" s="547"/>
      <c r="E233" s="121" t="s">
        <v>0</v>
      </c>
      <c r="F233" s="93" t="s">
        <v>50</v>
      </c>
      <c r="G233" s="94" t="s">
        <v>49</v>
      </c>
      <c r="H233" s="94" t="s">
        <v>48</v>
      </c>
      <c r="I233" s="71" t="s">
        <v>171</v>
      </c>
      <c r="J233" s="122" t="s">
        <v>63</v>
      </c>
      <c r="K233" s="783"/>
      <c r="L233" s="351"/>
      <c r="M233" s="351"/>
    </row>
    <row r="234" spans="1:13" s="36" customFormat="1" ht="39" customHeight="1" hidden="1">
      <c r="A234" s="491"/>
      <c r="B234" s="491"/>
      <c r="C234" s="83" t="s">
        <v>166</v>
      </c>
      <c r="D234" s="547"/>
      <c r="E234" s="121" t="s">
        <v>0</v>
      </c>
      <c r="F234" s="93" t="s">
        <v>50</v>
      </c>
      <c r="G234" s="94" t="s">
        <v>49</v>
      </c>
      <c r="H234" s="94" t="s">
        <v>48</v>
      </c>
      <c r="I234" s="71" t="s">
        <v>167</v>
      </c>
      <c r="J234" s="122"/>
      <c r="K234" s="783">
        <f>K235</f>
        <v>0</v>
      </c>
      <c r="L234" s="351"/>
      <c r="M234" s="687"/>
    </row>
    <row r="235" spans="1:13" s="36" customFormat="1" ht="16.5" customHeight="1" hidden="1">
      <c r="A235" s="491"/>
      <c r="B235" s="491"/>
      <c r="C235" s="83" t="s">
        <v>64</v>
      </c>
      <c r="D235" s="547"/>
      <c r="E235" s="121" t="s">
        <v>0</v>
      </c>
      <c r="F235" s="93" t="s">
        <v>50</v>
      </c>
      <c r="G235" s="94" t="s">
        <v>49</v>
      </c>
      <c r="H235" s="94" t="s">
        <v>48</v>
      </c>
      <c r="I235" s="71" t="s">
        <v>167</v>
      </c>
      <c r="J235" s="122" t="s">
        <v>63</v>
      </c>
      <c r="K235" s="783"/>
      <c r="L235" s="351"/>
      <c r="M235" s="351"/>
    </row>
    <row r="236" spans="1:13" s="36" customFormat="1" ht="38.25" customHeight="1" hidden="1">
      <c r="A236" s="491"/>
      <c r="B236" s="491"/>
      <c r="C236" s="67" t="s">
        <v>169</v>
      </c>
      <c r="D236" s="547"/>
      <c r="E236" s="121" t="s">
        <v>0</v>
      </c>
      <c r="F236" s="93" t="s">
        <v>50</v>
      </c>
      <c r="G236" s="94" t="s">
        <v>49</v>
      </c>
      <c r="H236" s="94" t="s">
        <v>48</v>
      </c>
      <c r="I236" s="71" t="s">
        <v>168</v>
      </c>
      <c r="J236" s="122"/>
      <c r="K236" s="783">
        <f>K237</f>
        <v>0</v>
      </c>
      <c r="L236" s="351"/>
      <c r="M236" s="687"/>
    </row>
    <row r="237" spans="1:13" s="36" customFormat="1" ht="16.5" customHeight="1" hidden="1">
      <c r="A237" s="491"/>
      <c r="B237" s="491"/>
      <c r="C237" s="83" t="s">
        <v>64</v>
      </c>
      <c r="D237" s="547"/>
      <c r="E237" s="121" t="s">
        <v>0</v>
      </c>
      <c r="F237" s="93" t="s">
        <v>50</v>
      </c>
      <c r="G237" s="94" t="s">
        <v>49</v>
      </c>
      <c r="H237" s="94" t="s">
        <v>48</v>
      </c>
      <c r="I237" s="71" t="s">
        <v>168</v>
      </c>
      <c r="J237" s="122" t="s">
        <v>63</v>
      </c>
      <c r="K237" s="783"/>
      <c r="L237" s="351"/>
      <c r="M237" s="351"/>
    </row>
    <row r="238" spans="1:13" s="36" customFormat="1" ht="37.5" customHeight="1" hidden="1">
      <c r="A238" s="491"/>
      <c r="B238" s="491"/>
      <c r="C238" s="67" t="s">
        <v>65</v>
      </c>
      <c r="D238" s="547"/>
      <c r="E238" s="121" t="s">
        <v>0</v>
      </c>
      <c r="F238" s="93" t="s">
        <v>50</v>
      </c>
      <c r="G238" s="94" t="s">
        <v>49</v>
      </c>
      <c r="H238" s="94" t="s">
        <v>48</v>
      </c>
      <c r="I238" s="71" t="s">
        <v>171</v>
      </c>
      <c r="J238" s="122"/>
      <c r="K238" s="783">
        <f>K239</f>
        <v>0</v>
      </c>
      <c r="L238" s="351"/>
      <c r="M238" s="351"/>
    </row>
    <row r="239" spans="1:13" s="36" customFormat="1" ht="19.5" customHeight="1" hidden="1">
      <c r="A239" s="491"/>
      <c r="B239" s="491"/>
      <c r="C239" s="67"/>
      <c r="D239" s="547"/>
      <c r="E239" s="121" t="s">
        <v>0</v>
      </c>
      <c r="F239" s="93" t="s">
        <v>50</v>
      </c>
      <c r="G239" s="94" t="s">
        <v>49</v>
      </c>
      <c r="H239" s="94" t="s">
        <v>48</v>
      </c>
      <c r="I239" s="71" t="s">
        <v>171</v>
      </c>
      <c r="J239" s="122" t="s">
        <v>63</v>
      </c>
      <c r="K239" s="783"/>
      <c r="L239" s="351"/>
      <c r="M239" s="351"/>
    </row>
    <row r="240" spans="1:13" s="36" customFormat="1" ht="0.75" customHeight="1" hidden="1">
      <c r="A240" s="491"/>
      <c r="B240" s="491"/>
      <c r="C240" s="548" t="s">
        <v>102</v>
      </c>
      <c r="D240" s="547"/>
      <c r="E240" s="121" t="s">
        <v>0</v>
      </c>
      <c r="F240" s="93" t="s">
        <v>97</v>
      </c>
      <c r="G240" s="94" t="s">
        <v>80</v>
      </c>
      <c r="H240" s="94" t="s">
        <v>79</v>
      </c>
      <c r="I240" s="71" t="s">
        <v>77</v>
      </c>
      <c r="J240" s="122"/>
      <c r="K240" s="830">
        <f>K241</f>
        <v>0</v>
      </c>
      <c r="L240" s="69">
        <f>L241</f>
        <v>0</v>
      </c>
      <c r="M240" s="351">
        <v>0</v>
      </c>
    </row>
    <row r="241" spans="1:16" s="36" customFormat="1" ht="51" customHeight="1" hidden="1">
      <c r="A241" s="491"/>
      <c r="B241" s="491"/>
      <c r="C241" s="67" t="s">
        <v>101</v>
      </c>
      <c r="D241" s="547"/>
      <c r="E241" s="121" t="s">
        <v>0</v>
      </c>
      <c r="F241" s="93" t="s">
        <v>97</v>
      </c>
      <c r="G241" s="94" t="s">
        <v>80</v>
      </c>
      <c r="H241" s="94" t="s">
        <v>48</v>
      </c>
      <c r="I241" s="71" t="s">
        <v>77</v>
      </c>
      <c r="J241" s="122"/>
      <c r="K241" s="783">
        <v>0</v>
      </c>
      <c r="L241" s="69">
        <f>L242</f>
        <v>0</v>
      </c>
      <c r="M241" s="351">
        <v>0</v>
      </c>
      <c r="P241" s="3"/>
    </row>
    <row r="242" spans="1:13" s="36" customFormat="1" ht="15.75" customHeight="1" hidden="1">
      <c r="A242" s="491"/>
      <c r="B242" s="491"/>
      <c r="C242" s="67" t="s">
        <v>99</v>
      </c>
      <c r="D242" s="547"/>
      <c r="E242" s="121" t="s">
        <v>0</v>
      </c>
      <c r="F242" s="93" t="s">
        <v>97</v>
      </c>
      <c r="G242" s="94" t="s">
        <v>80</v>
      </c>
      <c r="H242" s="94" t="s">
        <v>48</v>
      </c>
      <c r="I242" s="71" t="s">
        <v>100</v>
      </c>
      <c r="J242" s="122"/>
      <c r="K242" s="783">
        <f>K243</f>
        <v>0</v>
      </c>
      <c r="L242" s="69">
        <f>L243</f>
        <v>0</v>
      </c>
      <c r="M242" s="351">
        <v>0</v>
      </c>
    </row>
    <row r="243" spans="1:13" s="36" customFormat="1" ht="17.25" customHeight="1" hidden="1">
      <c r="A243" s="491"/>
      <c r="B243" s="491"/>
      <c r="C243" s="67" t="s">
        <v>98</v>
      </c>
      <c r="D243" s="547"/>
      <c r="E243" s="121" t="s">
        <v>0</v>
      </c>
      <c r="F243" s="93" t="s">
        <v>97</v>
      </c>
      <c r="G243" s="94" t="s">
        <v>80</v>
      </c>
      <c r="H243" s="94" t="s">
        <v>48</v>
      </c>
      <c r="I243" s="71" t="s">
        <v>100</v>
      </c>
      <c r="J243" s="122" t="s">
        <v>63</v>
      </c>
      <c r="K243" s="783">
        <v>0</v>
      </c>
      <c r="L243" s="69"/>
      <c r="M243" s="351">
        <v>0</v>
      </c>
    </row>
    <row r="244" spans="1:13" s="36" customFormat="1" ht="1.5" customHeight="1" hidden="1">
      <c r="A244" s="491"/>
      <c r="B244" s="491"/>
      <c r="C244" s="78" t="s">
        <v>285</v>
      </c>
      <c r="D244" s="547"/>
      <c r="E244" s="121" t="s">
        <v>0</v>
      </c>
      <c r="F244" s="93" t="s">
        <v>122</v>
      </c>
      <c r="G244" s="94" t="s">
        <v>103</v>
      </c>
      <c r="H244" s="94" t="s">
        <v>48</v>
      </c>
      <c r="I244" s="71" t="s">
        <v>277</v>
      </c>
      <c r="J244" s="122"/>
      <c r="K244" s="783">
        <f>K245</f>
        <v>0</v>
      </c>
      <c r="L244" s="69">
        <f>L245</f>
        <v>0</v>
      </c>
      <c r="M244" s="69">
        <f>M245</f>
        <v>0</v>
      </c>
    </row>
    <row r="245" spans="1:16" s="36" customFormat="1" ht="17.25" customHeight="1" hidden="1">
      <c r="A245" s="491"/>
      <c r="B245" s="491"/>
      <c r="C245" s="67" t="s">
        <v>98</v>
      </c>
      <c r="D245" s="547"/>
      <c r="E245" s="121" t="s">
        <v>0</v>
      </c>
      <c r="F245" s="93" t="s">
        <v>122</v>
      </c>
      <c r="G245" s="94" t="s">
        <v>103</v>
      </c>
      <c r="H245" s="94" t="s">
        <v>48</v>
      </c>
      <c r="I245" s="71" t="s">
        <v>277</v>
      </c>
      <c r="J245" s="122" t="s">
        <v>63</v>
      </c>
      <c r="K245" s="783"/>
      <c r="L245" s="69">
        <v>0</v>
      </c>
      <c r="M245" s="69">
        <v>0</v>
      </c>
      <c r="P245" s="20"/>
    </row>
    <row r="246" spans="1:16" s="36" customFormat="1" ht="120.75" customHeight="1">
      <c r="A246" s="491"/>
      <c r="B246" s="491"/>
      <c r="C246" s="67" t="s">
        <v>367</v>
      </c>
      <c r="D246" s="547"/>
      <c r="E246" s="121" t="s">
        <v>0</v>
      </c>
      <c r="F246" s="93" t="s">
        <v>122</v>
      </c>
      <c r="G246" s="94" t="s">
        <v>329</v>
      </c>
      <c r="H246" s="94" t="s">
        <v>48</v>
      </c>
      <c r="I246" s="71" t="s">
        <v>171</v>
      </c>
      <c r="J246" s="122"/>
      <c r="K246" s="783">
        <f>K247</f>
        <v>869.8</v>
      </c>
      <c r="L246" s="69">
        <v>0</v>
      </c>
      <c r="M246" s="69">
        <v>0</v>
      </c>
      <c r="P246" s="20"/>
    </row>
    <row r="247" spans="1:17" s="36" customFormat="1" ht="16.5" customHeight="1">
      <c r="A247" s="491"/>
      <c r="B247" s="491"/>
      <c r="C247" s="67" t="s">
        <v>98</v>
      </c>
      <c r="D247" s="547"/>
      <c r="E247" s="121" t="s">
        <v>0</v>
      </c>
      <c r="F247" s="93" t="s">
        <v>122</v>
      </c>
      <c r="G247" s="94" t="s">
        <v>329</v>
      </c>
      <c r="H247" s="94" t="s">
        <v>48</v>
      </c>
      <c r="I247" s="71" t="s">
        <v>171</v>
      </c>
      <c r="J247" s="122" t="s">
        <v>63</v>
      </c>
      <c r="K247" s="783">
        <v>869.8</v>
      </c>
      <c r="L247" s="69">
        <v>0</v>
      </c>
      <c r="M247" s="69">
        <v>0</v>
      </c>
      <c r="P247" s="20"/>
      <c r="Q247" s="20"/>
    </row>
    <row r="248" spans="1:16" s="36" customFormat="1" ht="27.75" customHeight="1" hidden="1">
      <c r="A248" s="491"/>
      <c r="B248" s="491"/>
      <c r="C248" s="67" t="s">
        <v>268</v>
      </c>
      <c r="D248" s="547"/>
      <c r="E248" s="121" t="s">
        <v>0</v>
      </c>
      <c r="F248" s="93" t="s">
        <v>122</v>
      </c>
      <c r="G248" s="94" t="s">
        <v>103</v>
      </c>
      <c r="H248" s="94" t="s">
        <v>48</v>
      </c>
      <c r="I248" s="71" t="s">
        <v>269</v>
      </c>
      <c r="J248" s="122"/>
      <c r="K248" s="783">
        <f>K249</f>
        <v>0</v>
      </c>
      <c r="L248" s="69">
        <v>0</v>
      </c>
      <c r="M248" s="69">
        <v>0</v>
      </c>
      <c r="P248" s="20"/>
    </row>
    <row r="249" spans="1:16" s="36" customFormat="1" ht="18" customHeight="1" hidden="1">
      <c r="A249" s="491"/>
      <c r="B249" s="491"/>
      <c r="C249" s="67" t="s">
        <v>98</v>
      </c>
      <c r="D249" s="547"/>
      <c r="E249" s="121" t="s">
        <v>0</v>
      </c>
      <c r="F249" s="93" t="s">
        <v>122</v>
      </c>
      <c r="G249" s="94" t="s">
        <v>103</v>
      </c>
      <c r="H249" s="94" t="s">
        <v>48</v>
      </c>
      <c r="I249" s="71" t="s">
        <v>269</v>
      </c>
      <c r="J249" s="122" t="s">
        <v>63</v>
      </c>
      <c r="K249" s="783"/>
      <c r="L249" s="69">
        <v>0</v>
      </c>
      <c r="M249" s="69">
        <v>0</v>
      </c>
      <c r="P249" s="20"/>
    </row>
    <row r="250" spans="1:13" s="3" customFormat="1" ht="16.5" customHeight="1">
      <c r="A250" s="491"/>
      <c r="B250" s="491"/>
      <c r="C250" s="118" t="s">
        <v>7</v>
      </c>
      <c r="D250" s="549"/>
      <c r="E250" s="863" t="s">
        <v>6</v>
      </c>
      <c r="F250" s="864"/>
      <c r="G250" s="865"/>
      <c r="H250" s="865"/>
      <c r="I250" s="866"/>
      <c r="J250" s="576"/>
      <c r="K250" s="835">
        <f>K251+K257</f>
        <v>20</v>
      </c>
      <c r="L250" s="119">
        <f>L251+L257</f>
        <v>41.6</v>
      </c>
      <c r="M250" s="119">
        <f>M251+M257</f>
        <v>43.3</v>
      </c>
    </row>
    <row r="251" spans="1:13" s="24" customFormat="1" ht="15.75" customHeight="1">
      <c r="A251" s="492"/>
      <c r="B251" s="492"/>
      <c r="C251" s="60" t="s">
        <v>5</v>
      </c>
      <c r="D251" s="542"/>
      <c r="E251" s="392" t="s">
        <v>36</v>
      </c>
      <c r="F251" s="538"/>
      <c r="G251" s="539"/>
      <c r="H251" s="539"/>
      <c r="I251" s="540"/>
      <c r="J251" s="580"/>
      <c r="K251" s="1143">
        <f aca="true" t="shared" si="21" ref="K251:M252">K252</f>
        <v>20</v>
      </c>
      <c r="L251" s="637">
        <f t="shared" si="21"/>
        <v>41.6</v>
      </c>
      <c r="M251" s="637">
        <f t="shared" si="21"/>
        <v>43.3</v>
      </c>
    </row>
    <row r="252" spans="1:13" s="36" customFormat="1" ht="24.75" customHeight="1">
      <c r="A252" s="491"/>
      <c r="B252" s="491"/>
      <c r="C252" s="74" t="s">
        <v>81</v>
      </c>
      <c r="D252" s="542"/>
      <c r="E252" s="272" t="s">
        <v>36</v>
      </c>
      <c r="F252" s="63" t="s">
        <v>50</v>
      </c>
      <c r="G252" s="64" t="s">
        <v>80</v>
      </c>
      <c r="H252" s="64" t="s">
        <v>79</v>
      </c>
      <c r="I252" s="65" t="s">
        <v>77</v>
      </c>
      <c r="J252" s="232"/>
      <c r="K252" s="831">
        <f t="shared" si="21"/>
        <v>20</v>
      </c>
      <c r="L252" s="442">
        <f t="shared" si="21"/>
        <v>41.6</v>
      </c>
      <c r="M252" s="442">
        <f t="shared" si="21"/>
        <v>43.3</v>
      </c>
    </row>
    <row r="253" spans="1:13" s="36" customFormat="1" ht="14.25" customHeight="1">
      <c r="A253" s="491"/>
      <c r="B253" s="491"/>
      <c r="C253" s="74" t="s">
        <v>229</v>
      </c>
      <c r="D253" s="542"/>
      <c r="E253" s="272" t="s">
        <v>36</v>
      </c>
      <c r="F253" s="63" t="s">
        <v>50</v>
      </c>
      <c r="G253" s="64" t="s">
        <v>49</v>
      </c>
      <c r="H253" s="64" t="s">
        <v>79</v>
      </c>
      <c r="I253" s="65" t="s">
        <v>77</v>
      </c>
      <c r="J253" s="232"/>
      <c r="K253" s="831">
        <f>K255</f>
        <v>20</v>
      </c>
      <c r="L253" s="442">
        <f aca="true" t="shared" si="22" ref="L253:M255">L254</f>
        <v>41.6</v>
      </c>
      <c r="M253" s="442">
        <f t="shared" si="22"/>
        <v>43.3</v>
      </c>
    </row>
    <row r="254" spans="1:13" s="36" customFormat="1" ht="15" customHeight="1">
      <c r="A254" s="491"/>
      <c r="B254" s="491"/>
      <c r="C254" s="74" t="s">
        <v>229</v>
      </c>
      <c r="D254" s="542"/>
      <c r="E254" s="272" t="s">
        <v>36</v>
      </c>
      <c r="F254" s="63" t="s">
        <v>50</v>
      </c>
      <c r="G254" s="64" t="s">
        <v>49</v>
      </c>
      <c r="H254" s="64" t="s">
        <v>48</v>
      </c>
      <c r="I254" s="65" t="s">
        <v>77</v>
      </c>
      <c r="J254" s="232"/>
      <c r="K254" s="783">
        <f>K255</f>
        <v>20</v>
      </c>
      <c r="L254" s="442">
        <f t="shared" si="22"/>
        <v>41.6</v>
      </c>
      <c r="M254" s="442">
        <f t="shared" si="22"/>
        <v>43.3</v>
      </c>
    </row>
    <row r="255" spans="1:13" s="36" customFormat="1" ht="14.25" customHeight="1">
      <c r="A255" s="491"/>
      <c r="B255" s="491"/>
      <c r="C255" s="74" t="s">
        <v>132</v>
      </c>
      <c r="D255" s="542"/>
      <c r="E255" s="272" t="s">
        <v>36</v>
      </c>
      <c r="F255" s="63" t="s">
        <v>50</v>
      </c>
      <c r="G255" s="64" t="s">
        <v>49</v>
      </c>
      <c r="H255" s="64" t="s">
        <v>48</v>
      </c>
      <c r="I255" s="65" t="s">
        <v>69</v>
      </c>
      <c r="J255" s="232"/>
      <c r="K255" s="783">
        <v>20</v>
      </c>
      <c r="L255" s="442">
        <f t="shared" si="22"/>
        <v>41.6</v>
      </c>
      <c r="M255" s="442">
        <f t="shared" si="22"/>
        <v>43.3</v>
      </c>
    </row>
    <row r="256" spans="1:13" s="36" customFormat="1" ht="38.25" customHeight="1" thickBot="1">
      <c r="A256" s="491"/>
      <c r="B256" s="491"/>
      <c r="C256" s="233" t="s">
        <v>70</v>
      </c>
      <c r="D256" s="542"/>
      <c r="E256" s="272" t="s">
        <v>36</v>
      </c>
      <c r="F256" s="63" t="s">
        <v>50</v>
      </c>
      <c r="G256" s="64" t="s">
        <v>49</v>
      </c>
      <c r="H256" s="64" t="s">
        <v>48</v>
      </c>
      <c r="I256" s="65" t="s">
        <v>69</v>
      </c>
      <c r="J256" s="122" t="s">
        <v>303</v>
      </c>
      <c r="K256" s="783">
        <v>20</v>
      </c>
      <c r="L256" s="1123">
        <v>41.6</v>
      </c>
      <c r="M256" s="1123">
        <v>43.3</v>
      </c>
    </row>
    <row r="257" spans="1:13" s="36" customFormat="1" ht="0.75" customHeight="1" hidden="1" thickBot="1">
      <c r="A257" s="491"/>
      <c r="B257" s="491"/>
      <c r="C257" s="595"/>
      <c r="D257" s="542"/>
      <c r="E257" s="380"/>
      <c r="F257" s="63"/>
      <c r="G257" s="64"/>
      <c r="H257" s="64"/>
      <c r="I257" s="65"/>
      <c r="J257" s="232"/>
      <c r="K257" s="525"/>
      <c r="L257" s="833">
        <f>L258</f>
        <v>0</v>
      </c>
      <c r="M257" s="135">
        <f>M258</f>
        <v>0</v>
      </c>
    </row>
    <row r="258" spans="1:13" s="36" customFormat="1" ht="83.25" customHeight="1" hidden="1">
      <c r="A258" s="491"/>
      <c r="B258" s="491"/>
      <c r="C258" s="548"/>
      <c r="D258" s="542"/>
      <c r="E258" s="394"/>
      <c r="F258" s="533"/>
      <c r="G258" s="534"/>
      <c r="H258" s="534"/>
      <c r="I258" s="535"/>
      <c r="J258" s="536"/>
      <c r="K258" s="531"/>
      <c r="L258" s="643"/>
      <c r="M258" s="99"/>
    </row>
    <row r="259" spans="1:13" s="36" customFormat="1" ht="63" customHeight="1" hidden="1" thickBot="1">
      <c r="A259" s="491"/>
      <c r="B259" s="491"/>
      <c r="C259" s="72"/>
      <c r="D259" s="542"/>
      <c r="E259" s="272"/>
      <c r="F259" s="63"/>
      <c r="G259" s="64"/>
      <c r="H259" s="64"/>
      <c r="I259" s="65"/>
      <c r="J259" s="232"/>
      <c r="K259" s="66"/>
      <c r="L259" s="643"/>
      <c r="M259" s="99"/>
    </row>
    <row r="260" spans="1:13" s="36" customFormat="1" ht="63" customHeight="1" hidden="1" thickBot="1">
      <c r="A260" s="491"/>
      <c r="B260" s="491"/>
      <c r="C260" s="72"/>
      <c r="D260" s="542"/>
      <c r="E260" s="272"/>
      <c r="F260" s="63"/>
      <c r="G260" s="64"/>
      <c r="H260" s="64"/>
      <c r="I260" s="65"/>
      <c r="J260" s="232"/>
      <c r="K260" s="66"/>
      <c r="L260" s="643"/>
      <c r="M260" s="99"/>
    </row>
    <row r="261" spans="1:13" s="36" customFormat="1" ht="55.5" customHeight="1" hidden="1" thickBot="1">
      <c r="A261" s="491"/>
      <c r="B261" s="491"/>
      <c r="C261" s="72"/>
      <c r="D261" s="542"/>
      <c r="E261" s="272"/>
      <c r="F261" s="63"/>
      <c r="G261" s="64"/>
      <c r="H261" s="64"/>
      <c r="I261" s="65"/>
      <c r="J261" s="232"/>
      <c r="K261" s="66"/>
      <c r="L261" s="643"/>
      <c r="M261" s="99"/>
    </row>
    <row r="262" spans="1:13" s="36" customFormat="1" ht="40.5" customHeight="1" hidden="1" thickBot="1">
      <c r="A262" s="491"/>
      <c r="B262" s="491"/>
      <c r="C262" s="233"/>
      <c r="D262" s="542"/>
      <c r="E262" s="272"/>
      <c r="F262" s="400"/>
      <c r="G262" s="272"/>
      <c r="H262" s="272"/>
      <c r="I262" s="232"/>
      <c r="J262" s="232"/>
      <c r="K262" s="275"/>
      <c r="L262" s="643"/>
      <c r="M262" s="640"/>
    </row>
    <row r="263" spans="1:13" s="36" customFormat="1" ht="30.75" customHeight="1">
      <c r="A263" s="491"/>
      <c r="B263" s="491"/>
      <c r="C263" s="1260" t="s">
        <v>260</v>
      </c>
      <c r="D263" s="1261"/>
      <c r="E263" s="608"/>
      <c r="F263" s="608"/>
      <c r="G263" s="608"/>
      <c r="H263" s="608"/>
      <c r="I263" s="608"/>
      <c r="J263" s="273"/>
      <c r="K263" s="638">
        <f>K20+K94+K102+K113+K140+K222+K250</f>
        <v>22143.3</v>
      </c>
      <c r="L263" s="836">
        <f>L20+L94+L102+L113+L140+L222+L250</f>
        <v>12701.500000000002</v>
      </c>
      <c r="M263" s="639">
        <f>M19</f>
        <v>12782.1</v>
      </c>
    </row>
    <row r="264" spans="1:13" s="36" customFormat="1" ht="18.75" customHeight="1" thickBot="1">
      <c r="A264" s="491"/>
      <c r="B264" s="491"/>
      <c r="C264" s="1262" t="s">
        <v>261</v>
      </c>
      <c r="D264" s="1263"/>
      <c r="E264" s="596"/>
      <c r="F264" s="596"/>
      <c r="G264" s="596"/>
      <c r="H264" s="596"/>
      <c r="I264" s="596"/>
      <c r="J264" s="597"/>
      <c r="K264" s="598"/>
      <c r="L264" s="643">
        <v>321.6</v>
      </c>
      <c r="M264" s="442">
        <v>664.2</v>
      </c>
    </row>
    <row r="265" spans="1:13" s="35" customFormat="1" ht="17.25" customHeight="1" thickBot="1">
      <c r="A265" s="490"/>
      <c r="B265" s="490"/>
      <c r="C265" s="624" t="s">
        <v>263</v>
      </c>
      <c r="D265" s="600"/>
      <c r="E265" s="600"/>
      <c r="F265" s="600"/>
      <c r="G265" s="600"/>
      <c r="H265" s="600"/>
      <c r="I265" s="600"/>
      <c r="J265" s="599"/>
      <c r="K265" s="58">
        <f>K250+K222+K140+K113+K102+K94+K20</f>
        <v>22143.299999999996</v>
      </c>
      <c r="L265" s="837">
        <f>L264+L263</f>
        <v>13023.100000000002</v>
      </c>
      <c r="M265" s="58">
        <f>M264+M263</f>
        <v>13446.300000000001</v>
      </c>
    </row>
    <row r="266" spans="1:11" s="23" customFormat="1" ht="18">
      <c r="A266" s="27"/>
      <c r="B266" s="27"/>
      <c r="C266" s="489"/>
      <c r="D266" s="1244"/>
      <c r="E266" s="1244"/>
      <c r="F266" s="1244"/>
      <c r="G266" s="1244"/>
      <c r="H266" s="1244"/>
      <c r="I266" s="1244"/>
      <c r="J266" s="488"/>
      <c r="K266" s="487"/>
    </row>
    <row r="267" spans="3:11" ht="12.75">
      <c r="C267" s="23"/>
      <c r="D267" s="23"/>
      <c r="E267" s="30"/>
      <c r="F267" s="30"/>
      <c r="G267" s="30"/>
      <c r="H267" s="30"/>
      <c r="I267" s="30"/>
      <c r="J267" s="29"/>
      <c r="K267" s="486"/>
    </row>
    <row r="268" spans="3:11" ht="12.75">
      <c r="C268" s="23"/>
      <c r="D268" s="23"/>
      <c r="E268" s="30"/>
      <c r="F268" s="30"/>
      <c r="G268" s="30"/>
      <c r="H268" s="30"/>
      <c r="I268" s="30"/>
      <c r="J268" s="29"/>
      <c r="K268" s="486"/>
    </row>
    <row r="269" spans="3:11" ht="12.75">
      <c r="C269" s="23"/>
      <c r="D269" s="23"/>
      <c r="E269" s="30"/>
      <c r="F269" s="30"/>
      <c r="G269" s="30"/>
      <c r="H269" s="30"/>
      <c r="I269" s="30"/>
      <c r="J269" s="29"/>
      <c r="K269" s="486"/>
    </row>
    <row r="270" spans="3:11" ht="12.75">
      <c r="C270" s="23"/>
      <c r="D270" s="23"/>
      <c r="E270" s="30"/>
      <c r="F270" s="30"/>
      <c r="G270" s="30"/>
      <c r="H270" s="30"/>
      <c r="I270" s="30"/>
      <c r="J270" s="29"/>
      <c r="K270" s="486"/>
    </row>
    <row r="271" spans="3:11" ht="12.75">
      <c r="C271" s="23"/>
      <c r="D271" s="23"/>
      <c r="E271" s="30"/>
      <c r="F271" s="30"/>
      <c r="G271" s="30"/>
      <c r="H271" s="30"/>
      <c r="I271" s="30"/>
      <c r="J271" s="29"/>
      <c r="K271" s="486"/>
    </row>
    <row r="272" spans="3:11" ht="12.75">
      <c r="C272" s="23"/>
      <c r="D272" s="23"/>
      <c r="E272" s="30"/>
      <c r="F272" s="30"/>
      <c r="G272" s="30"/>
      <c r="H272" s="30"/>
      <c r="I272" s="30"/>
      <c r="J272" s="29"/>
      <c r="K272" s="486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486"/>
    </row>
    <row r="274" spans="1:11" ht="12.75">
      <c r="A274"/>
      <c r="B274"/>
      <c r="C274" s="23"/>
      <c r="D274" s="23"/>
      <c r="E274" s="30"/>
      <c r="F274" s="30"/>
      <c r="G274" s="30"/>
      <c r="H274" s="30"/>
      <c r="I274" s="30"/>
      <c r="J274" s="29"/>
      <c r="K274" s="486"/>
    </row>
    <row r="275" spans="1:11" ht="12.75">
      <c r="A275"/>
      <c r="B275"/>
      <c r="C275" s="23"/>
      <c r="D275" s="23"/>
      <c r="E275" s="30"/>
      <c r="F275" s="30"/>
      <c r="G275" s="30"/>
      <c r="H275" s="30"/>
      <c r="I275" s="30"/>
      <c r="J275" s="29"/>
      <c r="K275" s="486"/>
    </row>
    <row r="276" spans="1:11" ht="12.75">
      <c r="A276"/>
      <c r="B276"/>
      <c r="C276" s="23"/>
      <c r="D276" s="23"/>
      <c r="E276" s="30"/>
      <c r="F276" s="30"/>
      <c r="G276" s="30"/>
      <c r="H276" s="30"/>
      <c r="I276" s="30"/>
      <c r="J276" s="29"/>
      <c r="K276" s="486"/>
    </row>
    <row r="277" spans="1:11" ht="12.75">
      <c r="A277"/>
      <c r="B277"/>
      <c r="C277" s="23"/>
      <c r="D277" s="23"/>
      <c r="E277" s="30"/>
      <c r="F277" s="30"/>
      <c r="G277" s="30"/>
      <c r="H277" s="30"/>
      <c r="I277" s="30"/>
      <c r="J277" s="29"/>
      <c r="K277" s="486"/>
    </row>
    <row r="278" spans="1:11" ht="12.75">
      <c r="A278"/>
      <c r="B278"/>
      <c r="C278" s="23"/>
      <c r="D278" s="23"/>
      <c r="E278" s="30"/>
      <c r="F278" s="30"/>
      <c r="G278" s="30"/>
      <c r="H278" s="30"/>
      <c r="I278" s="30"/>
      <c r="J278" s="29"/>
      <c r="K278" s="486"/>
    </row>
    <row r="279" spans="1:11" ht="12.75">
      <c r="A279"/>
      <c r="B279"/>
      <c r="C279" s="23"/>
      <c r="D279" s="23"/>
      <c r="E279" s="30"/>
      <c r="F279" s="30"/>
      <c r="G279" s="30"/>
      <c r="H279" s="30"/>
      <c r="I279" s="30"/>
      <c r="J279" s="29"/>
      <c r="K279" s="486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486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486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486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486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486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486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486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486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486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486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486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486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486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486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486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486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486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486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486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486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486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486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486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486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486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486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486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486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486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486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486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486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486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486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486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486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486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486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486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486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486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486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486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486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486"/>
    </row>
    <row r="325" spans="1:11" ht="12.75">
      <c r="A325"/>
      <c r="B325"/>
      <c r="J325" s="28"/>
      <c r="K325" s="485"/>
    </row>
    <row r="326" spans="1:11" ht="12.75">
      <c r="A326"/>
      <c r="B326"/>
      <c r="J326" s="28"/>
      <c r="K326" s="485"/>
    </row>
    <row r="327" spans="1:11" ht="12.75">
      <c r="A327"/>
      <c r="B327"/>
      <c r="J327" s="28"/>
      <c r="K327" s="485"/>
    </row>
    <row r="328" spans="1:11" ht="12.75">
      <c r="A328"/>
      <c r="B328"/>
      <c r="J328" s="28"/>
      <c r="K328" s="485"/>
    </row>
    <row r="329" spans="1:11" ht="12.75">
      <c r="A329"/>
      <c r="B329"/>
      <c r="J329" s="28"/>
      <c r="K329" s="485"/>
    </row>
    <row r="330" spans="1:11" ht="12.75">
      <c r="A330"/>
      <c r="B330"/>
      <c r="J330" s="28"/>
      <c r="K330" s="485"/>
    </row>
    <row r="331" spans="1:11" ht="12.75">
      <c r="A331"/>
      <c r="B331"/>
      <c r="J331" s="28"/>
      <c r="K331" s="485"/>
    </row>
    <row r="332" spans="1:11" ht="12.75">
      <c r="A332"/>
      <c r="B332"/>
      <c r="J332" s="28"/>
      <c r="K332" s="485"/>
    </row>
    <row r="333" spans="1:11" ht="12.75">
      <c r="A333"/>
      <c r="B333"/>
      <c r="J333" s="28"/>
      <c r="K333" s="485"/>
    </row>
    <row r="334" spans="1:11" ht="12.75">
      <c r="A334"/>
      <c r="B334"/>
      <c r="J334" s="28"/>
      <c r="K334" s="485"/>
    </row>
    <row r="335" spans="1:11" ht="12.75">
      <c r="A335"/>
      <c r="B335"/>
      <c r="J335" s="28"/>
      <c r="K335" s="485"/>
    </row>
    <row r="336" spans="1:11" ht="12.75">
      <c r="A336"/>
      <c r="B336"/>
      <c r="J336" s="28"/>
      <c r="K336" s="485"/>
    </row>
    <row r="337" spans="1:11" ht="12.75">
      <c r="A337"/>
      <c r="B337"/>
      <c r="J337" s="28"/>
      <c r="K337" s="485"/>
    </row>
    <row r="338" spans="1:11" ht="12.75">
      <c r="A338"/>
      <c r="B338"/>
      <c r="E338"/>
      <c r="F338"/>
      <c r="G338"/>
      <c r="H338"/>
      <c r="I338"/>
      <c r="J338" s="28"/>
      <c r="K338" s="485"/>
    </row>
    <row r="339" spans="1:11" ht="12.75">
      <c r="A339"/>
      <c r="B339"/>
      <c r="E339"/>
      <c r="F339"/>
      <c r="G339"/>
      <c r="H339"/>
      <c r="I339"/>
      <c r="J339" s="28"/>
      <c r="K339" s="485"/>
    </row>
    <row r="340" spans="1:11" ht="12.75">
      <c r="A340"/>
      <c r="B340"/>
      <c r="E340"/>
      <c r="F340"/>
      <c r="G340"/>
      <c r="H340"/>
      <c r="I340"/>
      <c r="J340" s="28"/>
      <c r="K340" s="485"/>
    </row>
    <row r="341" spans="1:11" ht="12.75">
      <c r="A341"/>
      <c r="B341"/>
      <c r="E341"/>
      <c r="F341"/>
      <c r="G341"/>
      <c r="H341"/>
      <c r="I341"/>
      <c r="J341" s="28"/>
      <c r="K341" s="485"/>
    </row>
    <row r="342" spans="1:11" ht="12.75">
      <c r="A342"/>
      <c r="B342"/>
      <c r="E342"/>
      <c r="F342"/>
      <c r="G342"/>
      <c r="H342"/>
      <c r="I342"/>
      <c r="J342" s="28"/>
      <c r="K342" s="485"/>
    </row>
    <row r="343" spans="1:11" ht="12.75">
      <c r="A343"/>
      <c r="B343"/>
      <c r="E343"/>
      <c r="F343"/>
      <c r="G343"/>
      <c r="H343"/>
      <c r="I343"/>
      <c r="J343" s="28"/>
      <c r="K343" s="485"/>
    </row>
    <row r="344" spans="1:11" ht="12.75">
      <c r="A344"/>
      <c r="B344"/>
      <c r="E344"/>
      <c r="F344"/>
      <c r="G344"/>
      <c r="H344"/>
      <c r="I344"/>
      <c r="J344" s="28"/>
      <c r="K344" s="485"/>
    </row>
    <row r="345" spans="1:11" ht="12.75">
      <c r="A345"/>
      <c r="B345"/>
      <c r="E345"/>
      <c r="F345"/>
      <c r="G345"/>
      <c r="H345"/>
      <c r="I345"/>
      <c r="J345" s="28"/>
      <c r="K345" s="485"/>
    </row>
    <row r="346" spans="1:11" ht="12.75">
      <c r="A346"/>
      <c r="B346"/>
      <c r="E346"/>
      <c r="F346"/>
      <c r="G346"/>
      <c r="H346"/>
      <c r="I346"/>
      <c r="J346" s="28"/>
      <c r="K346" s="485"/>
    </row>
    <row r="347" spans="1:11" ht="12.75">
      <c r="A347"/>
      <c r="B347"/>
      <c r="E347"/>
      <c r="F347"/>
      <c r="G347"/>
      <c r="H347"/>
      <c r="I347"/>
      <c r="J347" s="28"/>
      <c r="K347" s="485"/>
    </row>
    <row r="348" spans="1:11" ht="12.75">
      <c r="A348"/>
      <c r="B348"/>
      <c r="E348"/>
      <c r="F348"/>
      <c r="G348"/>
      <c r="H348"/>
      <c r="I348"/>
      <c r="J348" s="28"/>
      <c r="K348" s="485"/>
    </row>
    <row r="349" spans="1:11" ht="12.75">
      <c r="A349"/>
      <c r="B349"/>
      <c r="E349"/>
      <c r="F349"/>
      <c r="G349"/>
      <c r="H349"/>
      <c r="I349"/>
      <c r="J349" s="28"/>
      <c r="K349" s="485"/>
    </row>
    <row r="350" spans="1:11" ht="12.75">
      <c r="A350"/>
      <c r="B350"/>
      <c r="E350"/>
      <c r="F350"/>
      <c r="G350"/>
      <c r="H350"/>
      <c r="I350"/>
      <c r="J350" s="28"/>
      <c r="K350" s="485"/>
    </row>
    <row r="351" spans="1:11" ht="12.75">
      <c r="A351"/>
      <c r="B351"/>
      <c r="E351"/>
      <c r="F351"/>
      <c r="G351"/>
      <c r="H351"/>
      <c r="I351"/>
      <c r="J351" s="28"/>
      <c r="K351" s="485"/>
    </row>
    <row r="352" spans="1:11" ht="12.75">
      <c r="A352"/>
      <c r="B352"/>
      <c r="E352"/>
      <c r="F352"/>
      <c r="G352"/>
      <c r="H352"/>
      <c r="I352"/>
      <c r="J352" s="28"/>
      <c r="K352" s="485"/>
    </row>
    <row r="353" spans="1:11" ht="12.75">
      <c r="A353"/>
      <c r="B353"/>
      <c r="E353"/>
      <c r="F353"/>
      <c r="G353"/>
      <c r="H353"/>
      <c r="I353"/>
      <c r="J353" s="28"/>
      <c r="K353" s="485"/>
    </row>
    <row r="354" spans="1:11" ht="12.75">
      <c r="A354"/>
      <c r="B354"/>
      <c r="E354"/>
      <c r="F354"/>
      <c r="G354"/>
      <c r="H354"/>
      <c r="I354"/>
      <c r="J354" s="28"/>
      <c r="K354" s="485"/>
    </row>
    <row r="355" spans="1:11" ht="12.75">
      <c r="A355"/>
      <c r="B355"/>
      <c r="E355"/>
      <c r="F355"/>
      <c r="G355"/>
      <c r="H355"/>
      <c r="I355"/>
      <c r="J355" s="28"/>
      <c r="K355" s="485"/>
    </row>
    <row r="356" spans="1:11" ht="12.75">
      <c r="A356"/>
      <c r="B356"/>
      <c r="E356"/>
      <c r="F356"/>
      <c r="G356"/>
      <c r="H356"/>
      <c r="I356"/>
      <c r="J356" s="28"/>
      <c r="K356" s="485"/>
    </row>
    <row r="357" spans="1:11" ht="12.75">
      <c r="A357"/>
      <c r="B357"/>
      <c r="E357"/>
      <c r="F357"/>
      <c r="G357"/>
      <c r="H357"/>
      <c r="I357"/>
      <c r="J357" s="28"/>
      <c r="K357" s="485"/>
    </row>
    <row r="358" spans="1:11" ht="12.75">
      <c r="A358"/>
      <c r="B358"/>
      <c r="E358"/>
      <c r="F358"/>
      <c r="G358"/>
      <c r="H358"/>
      <c r="I358"/>
      <c r="J358" s="28"/>
      <c r="K358" s="485"/>
    </row>
    <row r="359" spans="1:11" ht="12.75">
      <c r="A359"/>
      <c r="B359"/>
      <c r="E359"/>
      <c r="F359"/>
      <c r="G359"/>
      <c r="H359"/>
      <c r="I359"/>
      <c r="J359" s="28"/>
      <c r="K359" s="485"/>
    </row>
    <row r="360" spans="1:11" ht="12.75">
      <c r="A360"/>
      <c r="B360"/>
      <c r="E360"/>
      <c r="F360"/>
      <c r="G360"/>
      <c r="H360"/>
      <c r="I360"/>
      <c r="J360" s="28"/>
      <c r="K360" s="485"/>
    </row>
    <row r="361" spans="1:11" ht="12.75">
      <c r="A361"/>
      <c r="B361"/>
      <c r="E361"/>
      <c r="F361"/>
      <c r="G361"/>
      <c r="H361"/>
      <c r="I361"/>
      <c r="J361" s="28"/>
      <c r="K361" s="485"/>
    </row>
    <row r="362" spans="1:11" ht="12.75">
      <c r="A362"/>
      <c r="B362"/>
      <c r="E362"/>
      <c r="F362"/>
      <c r="G362"/>
      <c r="H362"/>
      <c r="I362"/>
      <c r="J362" s="28"/>
      <c r="K362" s="485"/>
    </row>
    <row r="363" spans="1:11" ht="12.75">
      <c r="A363"/>
      <c r="B363"/>
      <c r="E363"/>
      <c r="F363"/>
      <c r="G363"/>
      <c r="H363"/>
      <c r="I363"/>
      <c r="J363" s="28"/>
      <c r="K363" s="485"/>
    </row>
    <row r="364" spans="1:11" ht="12.75">
      <c r="A364"/>
      <c r="B364"/>
      <c r="E364"/>
      <c r="F364"/>
      <c r="G364"/>
      <c r="H364"/>
      <c r="I364"/>
      <c r="J364" s="28"/>
      <c r="K364" s="485"/>
    </row>
    <row r="365" spans="1:11" ht="12.75">
      <c r="A365"/>
      <c r="B365"/>
      <c r="E365"/>
      <c r="F365"/>
      <c r="G365"/>
      <c r="H365"/>
      <c r="I365"/>
      <c r="J365" s="28"/>
      <c r="K365" s="485"/>
    </row>
    <row r="366" spans="1:11" ht="12.75">
      <c r="A366"/>
      <c r="B366"/>
      <c r="E366"/>
      <c r="F366"/>
      <c r="G366"/>
      <c r="H366"/>
      <c r="I366"/>
      <c r="J366" s="28"/>
      <c r="K366" s="485"/>
    </row>
    <row r="367" spans="1:11" ht="12.75">
      <c r="A367"/>
      <c r="B367"/>
      <c r="E367"/>
      <c r="F367"/>
      <c r="G367"/>
      <c r="H367"/>
      <c r="I367"/>
      <c r="J367" s="28"/>
      <c r="K367" s="485"/>
    </row>
    <row r="368" spans="1:11" ht="12.75">
      <c r="A368"/>
      <c r="B368"/>
      <c r="E368"/>
      <c r="F368"/>
      <c r="G368"/>
      <c r="H368"/>
      <c r="I368"/>
      <c r="J368" s="28"/>
      <c r="K368" s="485"/>
    </row>
    <row r="369" spans="1:11" ht="12.75">
      <c r="A369"/>
      <c r="B369"/>
      <c r="E369"/>
      <c r="F369"/>
      <c r="G369"/>
      <c r="H369"/>
      <c r="I369"/>
      <c r="J369" s="28"/>
      <c r="K369" s="485"/>
    </row>
    <row r="370" spans="1:11" ht="12.75">
      <c r="A370"/>
      <c r="B370"/>
      <c r="E370"/>
      <c r="F370"/>
      <c r="G370"/>
      <c r="H370"/>
      <c r="I370"/>
      <c r="J370" s="28"/>
      <c r="K370" s="485"/>
    </row>
    <row r="371" spans="1:11" ht="12.75">
      <c r="A371"/>
      <c r="B371"/>
      <c r="E371"/>
      <c r="F371"/>
      <c r="G371"/>
      <c r="H371"/>
      <c r="I371"/>
      <c r="J371" s="28"/>
      <c r="K371" s="485"/>
    </row>
    <row r="372" spans="1:11" ht="12.75">
      <c r="A372"/>
      <c r="B372"/>
      <c r="E372"/>
      <c r="F372"/>
      <c r="G372"/>
      <c r="H372"/>
      <c r="I372"/>
      <c r="J372" s="28"/>
      <c r="K372" s="485"/>
    </row>
    <row r="373" spans="1:11" ht="12.75">
      <c r="A373"/>
      <c r="B373"/>
      <c r="E373"/>
      <c r="F373"/>
      <c r="G373"/>
      <c r="H373"/>
      <c r="I373"/>
      <c r="J373" s="28"/>
      <c r="K373" s="485"/>
    </row>
    <row r="374" spans="1:11" ht="12.75">
      <c r="A374"/>
      <c r="B374"/>
      <c r="E374"/>
      <c r="F374"/>
      <c r="G374"/>
      <c r="H374"/>
      <c r="I374"/>
      <c r="J374" s="28"/>
      <c r="K374" s="485"/>
    </row>
    <row r="375" spans="1:11" ht="12.75">
      <c r="A375"/>
      <c r="B375"/>
      <c r="E375"/>
      <c r="F375"/>
      <c r="G375"/>
      <c r="H375"/>
      <c r="I375"/>
      <c r="J375" s="28"/>
      <c r="K375" s="485"/>
    </row>
    <row r="376" spans="1:11" ht="12.75">
      <c r="A376"/>
      <c r="B376"/>
      <c r="E376"/>
      <c r="F376"/>
      <c r="G376"/>
      <c r="H376"/>
      <c r="I376"/>
      <c r="J376" s="28"/>
      <c r="K376" s="485"/>
    </row>
    <row r="377" spans="1:11" ht="12.75">
      <c r="A377"/>
      <c r="B377"/>
      <c r="E377"/>
      <c r="F377"/>
      <c r="G377"/>
      <c r="H377"/>
      <c r="I377"/>
      <c r="J377" s="28"/>
      <c r="K377" s="485"/>
    </row>
    <row r="378" spans="1:11" ht="12.75">
      <c r="A378"/>
      <c r="B378"/>
      <c r="E378"/>
      <c r="F378"/>
      <c r="G378"/>
      <c r="H378"/>
      <c r="I378"/>
      <c r="J378" s="28"/>
      <c r="K378" s="485"/>
    </row>
    <row r="379" spans="1:11" ht="12.75">
      <c r="A379"/>
      <c r="B379"/>
      <c r="E379"/>
      <c r="F379"/>
      <c r="G379"/>
      <c r="H379"/>
      <c r="I379"/>
      <c r="J379" s="28"/>
      <c r="K379" s="485"/>
    </row>
    <row r="380" spans="1:11" ht="12.75">
      <c r="A380"/>
      <c r="B380"/>
      <c r="E380"/>
      <c r="F380"/>
      <c r="G380"/>
      <c r="H380"/>
      <c r="I380"/>
      <c r="J380" s="28"/>
      <c r="K380" s="485"/>
    </row>
    <row r="381" spans="1:11" ht="12.75">
      <c r="A381"/>
      <c r="B381"/>
      <c r="E381"/>
      <c r="F381"/>
      <c r="G381"/>
      <c r="H381"/>
      <c r="I381"/>
      <c r="J381" s="28"/>
      <c r="K381" s="485"/>
    </row>
    <row r="382" spans="1:11" ht="12.75">
      <c r="A382"/>
      <c r="B382"/>
      <c r="E382"/>
      <c r="F382"/>
      <c r="G382"/>
      <c r="H382"/>
      <c r="I382"/>
      <c r="J382" s="28"/>
      <c r="K382" s="485"/>
    </row>
    <row r="383" spans="1:11" ht="12.75">
      <c r="A383"/>
      <c r="B383"/>
      <c r="E383"/>
      <c r="F383"/>
      <c r="G383"/>
      <c r="H383"/>
      <c r="I383"/>
      <c r="J383" s="28"/>
      <c r="K383" s="485"/>
    </row>
    <row r="384" spans="1:11" ht="12.75">
      <c r="A384"/>
      <c r="B384"/>
      <c r="E384"/>
      <c r="F384"/>
      <c r="G384"/>
      <c r="H384"/>
      <c r="I384"/>
      <c r="J384" s="28"/>
      <c r="K384" s="485"/>
    </row>
    <row r="385" spans="1:11" ht="12.75">
      <c r="A385"/>
      <c r="B385"/>
      <c r="E385"/>
      <c r="F385"/>
      <c r="G385"/>
      <c r="H385"/>
      <c r="I385"/>
      <c r="J385" s="28"/>
      <c r="K385" s="485"/>
    </row>
    <row r="386" spans="1:11" ht="12.75">
      <c r="A386"/>
      <c r="B386"/>
      <c r="E386"/>
      <c r="F386"/>
      <c r="G386"/>
      <c r="H386"/>
      <c r="I386"/>
      <c r="J386" s="28"/>
      <c r="K386" s="485"/>
    </row>
    <row r="387" spans="1:11" ht="12.75">
      <c r="A387"/>
      <c r="B387"/>
      <c r="E387"/>
      <c r="F387"/>
      <c r="G387"/>
      <c r="H387"/>
      <c r="I387"/>
      <c r="J387" s="28"/>
      <c r="K387" s="485"/>
    </row>
    <row r="388" spans="1:11" ht="12.75">
      <c r="A388"/>
      <c r="B388"/>
      <c r="E388"/>
      <c r="F388"/>
      <c r="G388"/>
      <c r="H388"/>
      <c r="I388"/>
      <c r="J388" s="28"/>
      <c r="K388" s="485"/>
    </row>
    <row r="389" spans="1:11" ht="12.75">
      <c r="A389"/>
      <c r="B389"/>
      <c r="E389"/>
      <c r="F389"/>
      <c r="G389"/>
      <c r="H389"/>
      <c r="I389"/>
      <c r="J389" s="28"/>
      <c r="K389" s="485"/>
    </row>
    <row r="390" spans="1:11" ht="12.75">
      <c r="A390"/>
      <c r="B390"/>
      <c r="E390"/>
      <c r="F390"/>
      <c r="G390"/>
      <c r="H390"/>
      <c r="I390"/>
      <c r="J390" s="28"/>
      <c r="K390" s="485"/>
    </row>
    <row r="391" spans="1:11" ht="12.75">
      <c r="A391"/>
      <c r="B391"/>
      <c r="E391"/>
      <c r="F391"/>
      <c r="G391"/>
      <c r="H391"/>
      <c r="I391"/>
      <c r="J391" s="28"/>
      <c r="K391" s="485"/>
    </row>
    <row r="392" spans="1:11" ht="12.75">
      <c r="A392"/>
      <c r="B392"/>
      <c r="E392"/>
      <c r="F392"/>
      <c r="G392"/>
      <c r="H392"/>
      <c r="I392"/>
      <c r="J392" s="28"/>
      <c r="K392" s="485"/>
    </row>
    <row r="393" spans="1:11" ht="12.75">
      <c r="A393"/>
      <c r="B393"/>
      <c r="E393"/>
      <c r="F393"/>
      <c r="G393"/>
      <c r="H393"/>
      <c r="I393"/>
      <c r="J393" s="28"/>
      <c r="K393" s="485"/>
    </row>
    <row r="394" spans="1:11" ht="12.75">
      <c r="A394"/>
      <c r="B394"/>
      <c r="E394"/>
      <c r="F394"/>
      <c r="G394"/>
      <c r="H394"/>
      <c r="I394"/>
      <c r="J394" s="28"/>
      <c r="K394" s="485"/>
    </row>
    <row r="395" spans="1:11" ht="12.75">
      <c r="A395"/>
      <c r="B395"/>
      <c r="E395"/>
      <c r="F395"/>
      <c r="G395"/>
      <c r="H395"/>
      <c r="I395"/>
      <c r="J395" s="28"/>
      <c r="K395" s="485"/>
    </row>
    <row r="396" spans="1:11" ht="12.75">
      <c r="A396"/>
      <c r="B396"/>
      <c r="E396"/>
      <c r="F396"/>
      <c r="G396"/>
      <c r="H396"/>
      <c r="I396"/>
      <c r="J396" s="28"/>
      <c r="K396" s="485"/>
    </row>
    <row r="397" spans="1:11" ht="12.75">
      <c r="A397"/>
      <c r="B397"/>
      <c r="E397"/>
      <c r="F397"/>
      <c r="G397"/>
      <c r="H397"/>
      <c r="I397"/>
      <c r="J397" s="28"/>
      <c r="K397" s="485"/>
    </row>
    <row r="398" spans="1:11" ht="12.75">
      <c r="A398"/>
      <c r="B398"/>
      <c r="E398"/>
      <c r="F398"/>
      <c r="G398"/>
      <c r="H398"/>
      <c r="I398"/>
      <c r="J398" s="28"/>
      <c r="K398" s="485"/>
    </row>
    <row r="399" spans="1:11" ht="12.75">
      <c r="A399"/>
      <c r="B399"/>
      <c r="E399"/>
      <c r="F399"/>
      <c r="G399"/>
      <c r="H399"/>
      <c r="I399"/>
      <c r="J399" s="28"/>
      <c r="K399" s="485"/>
    </row>
    <row r="400" spans="1:11" ht="12.75">
      <c r="A400"/>
      <c r="B400"/>
      <c r="E400"/>
      <c r="F400"/>
      <c r="G400"/>
      <c r="H400"/>
      <c r="I400"/>
      <c r="J400" s="28"/>
      <c r="K400" s="485"/>
    </row>
    <row r="401" spans="1:11" ht="12.75">
      <c r="A401"/>
      <c r="B401"/>
      <c r="E401"/>
      <c r="F401"/>
      <c r="G401"/>
      <c r="H401"/>
      <c r="I401"/>
      <c r="J401" s="28"/>
      <c r="K401" s="485"/>
    </row>
    <row r="402" spans="1:11" ht="12.75">
      <c r="A402"/>
      <c r="B402"/>
      <c r="E402"/>
      <c r="F402"/>
      <c r="G402"/>
      <c r="H402"/>
      <c r="I402"/>
      <c r="J402" s="28"/>
      <c r="K402" s="485"/>
    </row>
    <row r="403" spans="1:11" ht="12.75">
      <c r="A403"/>
      <c r="B403"/>
      <c r="E403"/>
      <c r="F403"/>
      <c r="G403"/>
      <c r="H403"/>
      <c r="I403"/>
      <c r="J403" s="28"/>
      <c r="K403" s="485"/>
    </row>
    <row r="404" spans="1:11" ht="12.75">
      <c r="A404"/>
      <c r="B404"/>
      <c r="E404"/>
      <c r="F404"/>
      <c r="G404"/>
      <c r="H404"/>
      <c r="I404"/>
      <c r="J404" s="28"/>
      <c r="K404" s="485"/>
    </row>
    <row r="405" spans="1:11" ht="12.75">
      <c r="A405"/>
      <c r="B405"/>
      <c r="E405"/>
      <c r="F405"/>
      <c r="G405"/>
      <c r="H405"/>
      <c r="I405"/>
      <c r="J405" s="28"/>
      <c r="K405" s="485"/>
    </row>
    <row r="406" spans="1:11" ht="12.75">
      <c r="A406"/>
      <c r="B406"/>
      <c r="E406"/>
      <c r="F406"/>
      <c r="G406"/>
      <c r="H406"/>
      <c r="I406"/>
      <c r="J406" s="28"/>
      <c r="K406" s="485"/>
    </row>
    <row r="407" spans="1:11" ht="12.75">
      <c r="A407"/>
      <c r="B407"/>
      <c r="E407"/>
      <c r="F407"/>
      <c r="G407"/>
      <c r="H407"/>
      <c r="I407"/>
      <c r="J407" s="28"/>
      <c r="K407" s="485"/>
    </row>
    <row r="408" spans="1:11" ht="12.75">
      <c r="A408"/>
      <c r="B408"/>
      <c r="E408"/>
      <c r="F408"/>
      <c r="G408"/>
      <c r="H408"/>
      <c r="I408"/>
      <c r="J408" s="28"/>
      <c r="K408" s="485"/>
    </row>
    <row r="409" spans="1:11" ht="12.75">
      <c r="A409"/>
      <c r="B409"/>
      <c r="E409"/>
      <c r="F409"/>
      <c r="G409"/>
      <c r="H409"/>
      <c r="I409"/>
      <c r="J409" s="28"/>
      <c r="K409" s="485"/>
    </row>
    <row r="410" spans="1:11" ht="12.75">
      <c r="A410"/>
      <c r="B410"/>
      <c r="E410"/>
      <c r="F410"/>
      <c r="G410"/>
      <c r="H410"/>
      <c r="I410"/>
      <c r="J410" s="28"/>
      <c r="K410" s="485"/>
    </row>
    <row r="411" spans="1:11" ht="12.75">
      <c r="A411"/>
      <c r="B411"/>
      <c r="E411"/>
      <c r="F411"/>
      <c r="G411"/>
      <c r="H411"/>
      <c r="I411"/>
      <c r="J411" s="28"/>
      <c r="K411" s="485"/>
    </row>
    <row r="412" spans="1:11" ht="12.75">
      <c r="A412"/>
      <c r="B412"/>
      <c r="E412"/>
      <c r="F412"/>
      <c r="G412"/>
      <c r="H412"/>
      <c r="I412"/>
      <c r="J412" s="28"/>
      <c r="K412" s="485"/>
    </row>
    <row r="413" spans="1:11" ht="12.75">
      <c r="A413"/>
      <c r="B413"/>
      <c r="E413"/>
      <c r="F413"/>
      <c r="G413"/>
      <c r="H413"/>
      <c r="I413"/>
      <c r="J413" s="28"/>
      <c r="K413" s="485"/>
    </row>
    <row r="414" spans="1:11" ht="12.75">
      <c r="A414"/>
      <c r="B414"/>
      <c r="E414"/>
      <c r="F414"/>
      <c r="G414"/>
      <c r="H414"/>
      <c r="I414"/>
      <c r="J414" s="28"/>
      <c r="K414" s="485"/>
    </row>
    <row r="415" spans="1:11" ht="12.75">
      <c r="A415"/>
      <c r="B415"/>
      <c r="E415"/>
      <c r="F415"/>
      <c r="G415"/>
      <c r="H415"/>
      <c r="I415"/>
      <c r="J415" s="28"/>
      <c r="K415" s="485"/>
    </row>
    <row r="416" spans="1:11" ht="12.75">
      <c r="A416"/>
      <c r="B416"/>
      <c r="E416"/>
      <c r="F416"/>
      <c r="G416"/>
      <c r="H416"/>
      <c r="I416"/>
      <c r="J416" s="28"/>
      <c r="K416" s="485"/>
    </row>
    <row r="417" spans="1:11" ht="12.75">
      <c r="A417"/>
      <c r="B417"/>
      <c r="E417"/>
      <c r="F417"/>
      <c r="G417"/>
      <c r="H417"/>
      <c r="I417"/>
      <c r="J417" s="28"/>
      <c r="K417" s="485"/>
    </row>
    <row r="418" spans="1:11" ht="12.75">
      <c r="A418"/>
      <c r="B418"/>
      <c r="E418"/>
      <c r="F418"/>
      <c r="G418"/>
      <c r="H418"/>
      <c r="I418"/>
      <c r="J418" s="28"/>
      <c r="K418" s="485"/>
    </row>
    <row r="419" spans="1:11" ht="12.75">
      <c r="A419"/>
      <c r="B419"/>
      <c r="E419"/>
      <c r="F419"/>
      <c r="G419"/>
      <c r="H419"/>
      <c r="I419"/>
      <c r="J419" s="28"/>
      <c r="K419" s="485"/>
    </row>
    <row r="420" spans="1:11" ht="12.75">
      <c r="A420"/>
      <c r="B420"/>
      <c r="E420"/>
      <c r="F420"/>
      <c r="G420"/>
      <c r="H420"/>
      <c r="I420"/>
      <c r="J420" s="28"/>
      <c r="K420" s="485"/>
    </row>
    <row r="421" spans="1:11" ht="12.75">
      <c r="A421"/>
      <c r="B421"/>
      <c r="E421"/>
      <c r="F421"/>
      <c r="G421"/>
      <c r="H421"/>
      <c r="I421"/>
      <c r="J421" s="28"/>
      <c r="K421" s="485"/>
    </row>
    <row r="422" spans="1:11" ht="12.75">
      <c r="A422"/>
      <c r="B422"/>
      <c r="E422"/>
      <c r="F422"/>
      <c r="G422"/>
      <c r="H422"/>
      <c r="I422"/>
      <c r="J422" s="28"/>
      <c r="K422" s="485"/>
    </row>
    <row r="423" spans="1:11" ht="12.75">
      <c r="A423"/>
      <c r="B423"/>
      <c r="E423"/>
      <c r="F423"/>
      <c r="G423"/>
      <c r="H423"/>
      <c r="I423"/>
      <c r="J423" s="28"/>
      <c r="K423" s="485"/>
    </row>
    <row r="424" spans="1:11" ht="12.75">
      <c r="A424"/>
      <c r="B424"/>
      <c r="E424"/>
      <c r="F424"/>
      <c r="G424"/>
      <c r="H424"/>
      <c r="I424"/>
      <c r="J424" s="28"/>
      <c r="K424" s="485"/>
    </row>
    <row r="425" spans="1:11" ht="12.75">
      <c r="A425"/>
      <c r="B425"/>
      <c r="E425"/>
      <c r="F425"/>
      <c r="G425"/>
      <c r="H425"/>
      <c r="I425"/>
      <c r="J425" s="28"/>
      <c r="K425" s="485"/>
    </row>
    <row r="426" spans="1:11" ht="12.75">
      <c r="A426"/>
      <c r="B426"/>
      <c r="E426"/>
      <c r="F426"/>
      <c r="G426"/>
      <c r="H426"/>
      <c r="I426"/>
      <c r="J426" s="28"/>
      <c r="K426" s="485"/>
    </row>
    <row r="427" spans="1:11" ht="12.75">
      <c r="A427"/>
      <c r="B427"/>
      <c r="E427"/>
      <c r="F427"/>
      <c r="G427"/>
      <c r="H427"/>
      <c r="I427"/>
      <c r="J427" s="28"/>
      <c r="K427" s="485"/>
    </row>
    <row r="428" spans="1:11" ht="12.75">
      <c r="A428"/>
      <c r="B428"/>
      <c r="E428"/>
      <c r="F428"/>
      <c r="G428"/>
      <c r="H428"/>
      <c r="I428"/>
      <c r="J428" s="28"/>
      <c r="K428" s="485"/>
    </row>
    <row r="429" spans="1:11" ht="12.75">
      <c r="A429"/>
      <c r="B429"/>
      <c r="E429"/>
      <c r="F429"/>
      <c r="G429"/>
      <c r="H429"/>
      <c r="I429"/>
      <c r="J429" s="28"/>
      <c r="K429" s="485"/>
    </row>
    <row r="430" spans="1:11" ht="12.75">
      <c r="A430"/>
      <c r="B430"/>
      <c r="E430"/>
      <c r="F430"/>
      <c r="G430"/>
      <c r="H430"/>
      <c r="I430"/>
      <c r="J430" s="28"/>
      <c r="K430" s="485"/>
    </row>
    <row r="431" spans="1:11" ht="12.75">
      <c r="A431"/>
      <c r="B431"/>
      <c r="E431"/>
      <c r="F431"/>
      <c r="G431"/>
      <c r="H431"/>
      <c r="I431"/>
      <c r="J431" s="28"/>
      <c r="K431" s="485"/>
    </row>
    <row r="432" spans="1:11" ht="12.75">
      <c r="A432"/>
      <c r="B432"/>
      <c r="E432"/>
      <c r="F432"/>
      <c r="G432"/>
      <c r="H432"/>
      <c r="I432"/>
      <c r="J432" s="28"/>
      <c r="K432" s="485"/>
    </row>
    <row r="433" spans="1:11" ht="12.75">
      <c r="A433"/>
      <c r="B433"/>
      <c r="E433"/>
      <c r="F433"/>
      <c r="G433"/>
      <c r="H433"/>
      <c r="I433"/>
      <c r="J433" s="28"/>
      <c r="K433" s="485"/>
    </row>
    <row r="434" spans="1:11" ht="12.75">
      <c r="A434"/>
      <c r="B434"/>
      <c r="E434"/>
      <c r="F434"/>
      <c r="G434"/>
      <c r="H434"/>
      <c r="I434"/>
      <c r="J434" s="28"/>
      <c r="K434" s="485"/>
    </row>
    <row r="435" spans="1:11" ht="12.75">
      <c r="A435"/>
      <c r="B435"/>
      <c r="E435"/>
      <c r="F435"/>
      <c r="G435"/>
      <c r="H435"/>
      <c r="I435"/>
      <c r="J435" s="28"/>
      <c r="K435" s="485"/>
    </row>
    <row r="436" spans="1:11" ht="12.75">
      <c r="A436"/>
      <c r="B436"/>
      <c r="E436"/>
      <c r="F436"/>
      <c r="G436"/>
      <c r="H436"/>
      <c r="I436"/>
      <c r="J436" s="28"/>
      <c r="K436" s="485"/>
    </row>
    <row r="437" spans="1:11" ht="12.75">
      <c r="A437"/>
      <c r="B437"/>
      <c r="E437"/>
      <c r="F437"/>
      <c r="G437"/>
      <c r="H437"/>
      <c r="I437"/>
      <c r="J437" s="28"/>
      <c r="K437" s="485"/>
    </row>
    <row r="438" spans="1:11" ht="12.75">
      <c r="A438"/>
      <c r="B438"/>
      <c r="E438"/>
      <c r="F438"/>
      <c r="G438"/>
      <c r="H438"/>
      <c r="I438"/>
      <c r="J438" s="28"/>
      <c r="K438" s="485"/>
    </row>
    <row r="439" spans="1:11" ht="12.75">
      <c r="A439"/>
      <c r="B439"/>
      <c r="E439"/>
      <c r="F439"/>
      <c r="G439"/>
      <c r="H439"/>
      <c r="I439"/>
      <c r="J439" s="28"/>
      <c r="K439" s="485"/>
    </row>
    <row r="440" spans="1:11" ht="12.75">
      <c r="A440"/>
      <c r="B440"/>
      <c r="E440"/>
      <c r="F440"/>
      <c r="G440"/>
      <c r="H440"/>
      <c r="I440"/>
      <c r="J440" s="28"/>
      <c r="K440" s="485"/>
    </row>
    <row r="441" spans="1:11" ht="12.75">
      <c r="A441"/>
      <c r="B441"/>
      <c r="E441"/>
      <c r="F441"/>
      <c r="G441"/>
      <c r="H441"/>
      <c r="I441"/>
      <c r="J441" s="28"/>
      <c r="K441" s="485"/>
    </row>
    <row r="442" spans="1:11" ht="12.75">
      <c r="A442"/>
      <c r="B442"/>
      <c r="E442"/>
      <c r="F442"/>
      <c r="G442"/>
      <c r="H442"/>
      <c r="I442"/>
      <c r="J442" s="28"/>
      <c r="K442" s="485"/>
    </row>
    <row r="443" spans="1:11" ht="12.75">
      <c r="A443"/>
      <c r="B443"/>
      <c r="E443"/>
      <c r="F443"/>
      <c r="G443"/>
      <c r="H443"/>
      <c r="I443"/>
      <c r="J443" s="28"/>
      <c r="K443" s="485"/>
    </row>
    <row r="444" spans="1:11" ht="12.75">
      <c r="A444"/>
      <c r="B444"/>
      <c r="E444"/>
      <c r="F444"/>
      <c r="G444"/>
      <c r="H444"/>
      <c r="I444"/>
      <c r="J444" s="28"/>
      <c r="K444" s="485"/>
    </row>
    <row r="445" spans="1:11" ht="12.75">
      <c r="A445"/>
      <c r="B445"/>
      <c r="E445"/>
      <c r="F445"/>
      <c r="G445"/>
      <c r="H445"/>
      <c r="I445"/>
      <c r="J445" s="28"/>
      <c r="K445" s="485"/>
    </row>
    <row r="446" spans="1:11" ht="12.75">
      <c r="A446"/>
      <c r="B446"/>
      <c r="E446"/>
      <c r="F446"/>
      <c r="G446"/>
      <c r="H446"/>
      <c r="I446"/>
      <c r="J446" s="28"/>
      <c r="K446" s="485"/>
    </row>
    <row r="447" spans="1:11" ht="12.75">
      <c r="A447"/>
      <c r="B447"/>
      <c r="E447"/>
      <c r="F447"/>
      <c r="G447"/>
      <c r="H447"/>
      <c r="I447"/>
      <c r="J447" s="28"/>
      <c r="K447" s="485"/>
    </row>
    <row r="448" spans="1:11" ht="12.75">
      <c r="A448"/>
      <c r="B448"/>
      <c r="E448"/>
      <c r="F448"/>
      <c r="G448"/>
      <c r="H448"/>
      <c r="I448"/>
      <c r="J448" s="28"/>
      <c r="K448" s="485"/>
    </row>
    <row r="449" spans="1:11" ht="12.75">
      <c r="A449"/>
      <c r="B449"/>
      <c r="E449"/>
      <c r="F449"/>
      <c r="G449"/>
      <c r="H449"/>
      <c r="I449"/>
      <c r="J449" s="28"/>
      <c r="K449" s="485"/>
    </row>
    <row r="450" spans="1:11" ht="12.75">
      <c r="A450"/>
      <c r="B450"/>
      <c r="E450"/>
      <c r="F450"/>
      <c r="G450"/>
      <c r="H450"/>
      <c r="I450"/>
      <c r="J450" s="28"/>
      <c r="K450" s="485"/>
    </row>
    <row r="451" spans="1:11" ht="12.75">
      <c r="A451"/>
      <c r="B451"/>
      <c r="E451"/>
      <c r="F451"/>
      <c r="G451"/>
      <c r="H451"/>
      <c r="I451"/>
      <c r="J451" s="28"/>
      <c r="K451" s="485"/>
    </row>
    <row r="452" spans="1:11" ht="12.75">
      <c r="A452"/>
      <c r="B452"/>
      <c r="E452"/>
      <c r="F452"/>
      <c r="G452"/>
      <c r="H452"/>
      <c r="I452"/>
      <c r="J452" s="28"/>
      <c r="K452" s="485"/>
    </row>
    <row r="453" spans="1:11" ht="12.75">
      <c r="A453"/>
      <c r="B453"/>
      <c r="E453"/>
      <c r="F453"/>
      <c r="G453"/>
      <c r="H453"/>
      <c r="I453"/>
      <c r="J453" s="28"/>
      <c r="K453" s="485"/>
    </row>
    <row r="454" spans="1:11" ht="12.75">
      <c r="A454"/>
      <c r="B454"/>
      <c r="E454"/>
      <c r="F454"/>
      <c r="G454"/>
      <c r="H454"/>
      <c r="I454"/>
      <c r="J454" s="28"/>
      <c r="K454" s="485"/>
    </row>
    <row r="455" spans="1:11" ht="12.75">
      <c r="A455"/>
      <c r="B455"/>
      <c r="E455"/>
      <c r="F455"/>
      <c r="G455"/>
      <c r="H455"/>
      <c r="I455"/>
      <c r="J455" s="28"/>
      <c r="K455" s="485"/>
    </row>
    <row r="456" spans="1:11" ht="12.75">
      <c r="A456"/>
      <c r="B456"/>
      <c r="E456"/>
      <c r="F456"/>
      <c r="G456"/>
      <c r="H456"/>
      <c r="I456"/>
      <c r="J456" s="28"/>
      <c r="K456" s="485"/>
    </row>
    <row r="457" spans="1:11" ht="12.75">
      <c r="A457"/>
      <c r="B457"/>
      <c r="E457"/>
      <c r="F457"/>
      <c r="G457"/>
      <c r="H457"/>
      <c r="I457"/>
      <c r="J457" s="28"/>
      <c r="K457" s="485"/>
    </row>
    <row r="458" spans="1:11" ht="12.75">
      <c r="A458"/>
      <c r="B458"/>
      <c r="E458"/>
      <c r="F458"/>
      <c r="G458"/>
      <c r="H458"/>
      <c r="I458"/>
      <c r="J458" s="28"/>
      <c r="K458" s="485"/>
    </row>
    <row r="459" spans="1:11" ht="12.75">
      <c r="A459"/>
      <c r="B459"/>
      <c r="E459"/>
      <c r="F459"/>
      <c r="G459"/>
      <c r="H459"/>
      <c r="I459"/>
      <c r="J459" s="28"/>
      <c r="K459" s="485"/>
    </row>
    <row r="460" spans="1:11" ht="12.75">
      <c r="A460"/>
      <c r="B460"/>
      <c r="E460"/>
      <c r="F460"/>
      <c r="G460"/>
      <c r="H460"/>
      <c r="I460"/>
      <c r="J460" s="28"/>
      <c r="K460" s="485"/>
    </row>
    <row r="461" spans="1:11" ht="12.75">
      <c r="A461"/>
      <c r="B461"/>
      <c r="E461"/>
      <c r="F461"/>
      <c r="G461"/>
      <c r="H461"/>
      <c r="I461"/>
      <c r="J461" s="28"/>
      <c r="K461" s="485"/>
    </row>
    <row r="462" spans="1:11" ht="12.75">
      <c r="A462"/>
      <c r="B462"/>
      <c r="E462"/>
      <c r="F462"/>
      <c r="G462"/>
      <c r="H462"/>
      <c r="I462"/>
      <c r="J462" s="28"/>
      <c r="K462" s="485"/>
    </row>
    <row r="463" spans="1:11" ht="12.75">
      <c r="A463"/>
      <c r="B463"/>
      <c r="E463"/>
      <c r="F463"/>
      <c r="G463"/>
      <c r="H463"/>
      <c r="I463"/>
      <c r="J463" s="28"/>
      <c r="K463" s="485"/>
    </row>
    <row r="464" spans="1:11" ht="12.75">
      <c r="A464"/>
      <c r="B464"/>
      <c r="E464"/>
      <c r="F464"/>
      <c r="G464"/>
      <c r="H464"/>
      <c r="I464"/>
      <c r="J464" s="28"/>
      <c r="K464" s="485"/>
    </row>
    <row r="465" spans="1:11" ht="12.75">
      <c r="A465"/>
      <c r="B465"/>
      <c r="E465"/>
      <c r="F465"/>
      <c r="G465"/>
      <c r="H465"/>
      <c r="I465"/>
      <c r="J465" s="28"/>
      <c r="K465" s="485"/>
    </row>
    <row r="466" spans="1:11" ht="12.75">
      <c r="A466"/>
      <c r="B466"/>
      <c r="E466"/>
      <c r="F466"/>
      <c r="G466"/>
      <c r="H466"/>
      <c r="I466"/>
      <c r="J466" s="28"/>
      <c r="K466" s="485"/>
    </row>
    <row r="467" spans="1:11" ht="12.75">
      <c r="A467"/>
      <c r="B467"/>
      <c r="E467"/>
      <c r="F467"/>
      <c r="G467"/>
      <c r="H467"/>
      <c r="I467"/>
      <c r="J467" s="28"/>
      <c r="K467" s="485"/>
    </row>
    <row r="468" spans="1:11" ht="12.75">
      <c r="A468"/>
      <c r="B468"/>
      <c r="E468"/>
      <c r="F468"/>
      <c r="G468"/>
      <c r="H468"/>
      <c r="I468"/>
      <c r="J468" s="28"/>
      <c r="K468" s="485"/>
    </row>
    <row r="469" spans="1:11" ht="12.75">
      <c r="A469"/>
      <c r="B469"/>
      <c r="E469"/>
      <c r="F469"/>
      <c r="G469"/>
      <c r="H469"/>
      <c r="I469"/>
      <c r="J469" s="28"/>
      <c r="K469" s="485"/>
    </row>
    <row r="470" spans="1:11" ht="12.75">
      <c r="A470"/>
      <c r="B470"/>
      <c r="E470"/>
      <c r="F470"/>
      <c r="G470"/>
      <c r="H470"/>
      <c r="I470"/>
      <c r="J470" s="28"/>
      <c r="K470" s="485"/>
    </row>
    <row r="471" spans="1:11" ht="12.75">
      <c r="A471"/>
      <c r="B471"/>
      <c r="E471"/>
      <c r="F471"/>
      <c r="G471"/>
      <c r="H471"/>
      <c r="I471"/>
      <c r="J471" s="28"/>
      <c r="K471" s="485"/>
    </row>
    <row r="472" spans="1:11" ht="12.75">
      <c r="A472"/>
      <c r="B472"/>
      <c r="E472"/>
      <c r="F472"/>
      <c r="G472"/>
      <c r="H472"/>
      <c r="I472"/>
      <c r="J472" s="28"/>
      <c r="K472" s="485"/>
    </row>
    <row r="473" spans="1:11" ht="12.75">
      <c r="A473"/>
      <c r="B473"/>
      <c r="E473"/>
      <c r="F473"/>
      <c r="G473"/>
      <c r="H473"/>
      <c r="I473"/>
      <c r="J473" s="28"/>
      <c r="K473" s="485"/>
    </row>
    <row r="474" spans="1:11" ht="12.75">
      <c r="A474"/>
      <c r="B474"/>
      <c r="E474"/>
      <c r="F474"/>
      <c r="G474"/>
      <c r="H474"/>
      <c r="I474"/>
      <c r="J474" s="28"/>
      <c r="K474" s="485"/>
    </row>
    <row r="475" spans="1:11" ht="12.75">
      <c r="A475"/>
      <c r="B475"/>
      <c r="E475"/>
      <c r="F475"/>
      <c r="G475"/>
      <c r="H475"/>
      <c r="I475"/>
      <c r="J475" s="28"/>
      <c r="K475" s="485"/>
    </row>
    <row r="476" spans="1:11" ht="12.75">
      <c r="A476"/>
      <c r="B476"/>
      <c r="E476"/>
      <c r="F476"/>
      <c r="G476"/>
      <c r="H476"/>
      <c r="I476"/>
      <c r="J476" s="28"/>
      <c r="K476" s="485"/>
    </row>
    <row r="477" spans="1:11" ht="12.75">
      <c r="A477"/>
      <c r="B477"/>
      <c r="E477"/>
      <c r="F477"/>
      <c r="G477"/>
      <c r="H477"/>
      <c r="I477"/>
      <c r="J477" s="28"/>
      <c r="K477" s="485"/>
    </row>
    <row r="478" spans="1:11" ht="12.75">
      <c r="A478"/>
      <c r="B478"/>
      <c r="E478"/>
      <c r="F478"/>
      <c r="G478"/>
      <c r="H478"/>
      <c r="I478"/>
      <c r="J478" s="28"/>
      <c r="K478" s="485"/>
    </row>
    <row r="479" spans="1:11" ht="12.75">
      <c r="A479"/>
      <c r="B479"/>
      <c r="E479"/>
      <c r="F479"/>
      <c r="G479"/>
      <c r="H479"/>
      <c r="I479"/>
      <c r="J479" s="28"/>
      <c r="K479" s="485"/>
    </row>
    <row r="480" spans="1:11" ht="12.75">
      <c r="A480"/>
      <c r="B480"/>
      <c r="E480"/>
      <c r="F480"/>
      <c r="G480"/>
      <c r="H480"/>
      <c r="I480"/>
      <c r="J480" s="28"/>
      <c r="K480" s="485"/>
    </row>
    <row r="481" spans="1:11" ht="12.75">
      <c r="A481"/>
      <c r="B481"/>
      <c r="E481"/>
      <c r="F481"/>
      <c r="G481"/>
      <c r="H481"/>
      <c r="I481"/>
      <c r="J481" s="28"/>
      <c r="K481" s="485"/>
    </row>
    <row r="482" spans="1:11" ht="12.75">
      <c r="A482"/>
      <c r="B482"/>
      <c r="E482"/>
      <c r="F482"/>
      <c r="G482"/>
      <c r="H482"/>
      <c r="I482"/>
      <c r="J482" s="28"/>
      <c r="K482" s="485"/>
    </row>
    <row r="483" spans="1:11" ht="12.75">
      <c r="A483"/>
      <c r="B483"/>
      <c r="E483"/>
      <c r="F483"/>
      <c r="G483"/>
      <c r="H483"/>
      <c r="I483"/>
      <c r="J483" s="28"/>
      <c r="K483" s="485"/>
    </row>
    <row r="484" spans="1:11" ht="12.75">
      <c r="A484"/>
      <c r="B484"/>
      <c r="E484"/>
      <c r="F484"/>
      <c r="G484"/>
      <c r="H484"/>
      <c r="I484"/>
      <c r="J484" s="28"/>
      <c r="K484" s="485"/>
    </row>
    <row r="485" spans="1:11" ht="12.75">
      <c r="A485"/>
      <c r="B485"/>
      <c r="E485"/>
      <c r="F485"/>
      <c r="G485"/>
      <c r="H485"/>
      <c r="I485"/>
      <c r="J485" s="28"/>
      <c r="K485" s="485"/>
    </row>
    <row r="486" spans="1:11" ht="12.75">
      <c r="A486"/>
      <c r="B486"/>
      <c r="E486"/>
      <c r="F486"/>
      <c r="G486"/>
      <c r="H486"/>
      <c r="I486"/>
      <c r="J486" s="28"/>
      <c r="K486" s="485"/>
    </row>
    <row r="487" spans="1:11" ht="12.75">
      <c r="A487"/>
      <c r="B487"/>
      <c r="E487"/>
      <c r="F487"/>
      <c r="G487"/>
      <c r="H487"/>
      <c r="I487"/>
      <c r="J487" s="28"/>
      <c r="K487" s="485"/>
    </row>
    <row r="488" spans="1:11" ht="12.75">
      <c r="A488"/>
      <c r="B488"/>
      <c r="E488"/>
      <c r="F488"/>
      <c r="G488"/>
      <c r="H488"/>
      <c r="I488"/>
      <c r="J488" s="28"/>
      <c r="K488" s="485"/>
    </row>
    <row r="489" spans="1:11" ht="12.75">
      <c r="A489"/>
      <c r="B489"/>
      <c r="E489"/>
      <c r="F489"/>
      <c r="G489"/>
      <c r="H489"/>
      <c r="I489"/>
      <c r="J489" s="28"/>
      <c r="K489" s="485"/>
    </row>
    <row r="490" spans="1:11" ht="12.75">
      <c r="A490"/>
      <c r="B490"/>
      <c r="E490"/>
      <c r="F490"/>
      <c r="G490"/>
      <c r="H490"/>
      <c r="I490"/>
      <c r="J490" s="28"/>
      <c r="K490" s="485"/>
    </row>
    <row r="491" spans="1:11" ht="12.75">
      <c r="A491"/>
      <c r="B491"/>
      <c r="E491"/>
      <c r="F491"/>
      <c r="G491"/>
      <c r="H491"/>
      <c r="I491"/>
      <c r="J491" s="28"/>
      <c r="K491" s="485"/>
    </row>
    <row r="492" spans="1:11" ht="12.75">
      <c r="A492"/>
      <c r="B492"/>
      <c r="E492"/>
      <c r="F492"/>
      <c r="G492"/>
      <c r="H492"/>
      <c r="I492"/>
      <c r="J492" s="28"/>
      <c r="K492" s="485"/>
    </row>
    <row r="493" spans="1:11" ht="12.75">
      <c r="A493"/>
      <c r="B493"/>
      <c r="E493"/>
      <c r="F493"/>
      <c r="G493"/>
      <c r="H493"/>
      <c r="I493"/>
      <c r="J493" s="28"/>
      <c r="K493" s="485"/>
    </row>
    <row r="494" spans="1:11" ht="12.75">
      <c r="A494"/>
      <c r="B494"/>
      <c r="E494"/>
      <c r="F494"/>
      <c r="G494"/>
      <c r="H494"/>
      <c r="I494"/>
      <c r="J494" s="28"/>
      <c r="K494" s="485"/>
    </row>
    <row r="495" spans="1:11" ht="12.75">
      <c r="A495"/>
      <c r="B495"/>
      <c r="E495"/>
      <c r="F495"/>
      <c r="G495"/>
      <c r="H495"/>
      <c r="I495"/>
      <c r="J495" s="28"/>
      <c r="K495" s="485"/>
    </row>
    <row r="496" spans="1:11" ht="12.75">
      <c r="A496"/>
      <c r="B496"/>
      <c r="E496"/>
      <c r="F496"/>
      <c r="G496"/>
      <c r="H496"/>
      <c r="I496"/>
      <c r="J496" s="28"/>
      <c r="K496" s="485"/>
    </row>
    <row r="497" spans="1:11" ht="12.75">
      <c r="A497"/>
      <c r="B497"/>
      <c r="E497"/>
      <c r="F497"/>
      <c r="G497"/>
      <c r="H497"/>
      <c r="I497"/>
      <c r="J497" s="28"/>
      <c r="K497" s="485"/>
    </row>
    <row r="498" spans="1:11" ht="12.75">
      <c r="A498"/>
      <c r="B498"/>
      <c r="E498"/>
      <c r="F498"/>
      <c r="G498"/>
      <c r="H498"/>
      <c r="I498"/>
      <c r="J498" s="28"/>
      <c r="K498" s="485"/>
    </row>
    <row r="499" spans="1:11" ht="12.75">
      <c r="A499"/>
      <c r="B499"/>
      <c r="E499"/>
      <c r="F499"/>
      <c r="G499"/>
      <c r="H499"/>
      <c r="I499"/>
      <c r="J499" s="28"/>
      <c r="K499" s="485"/>
    </row>
    <row r="500" spans="1:11" ht="12.75">
      <c r="A500"/>
      <c r="B500"/>
      <c r="E500"/>
      <c r="F500"/>
      <c r="G500"/>
      <c r="H500"/>
      <c r="I500"/>
      <c r="J500" s="28"/>
      <c r="K500" s="485"/>
    </row>
    <row r="501" spans="1:11" ht="12.75">
      <c r="A501"/>
      <c r="B501"/>
      <c r="E501"/>
      <c r="F501"/>
      <c r="G501"/>
      <c r="H501"/>
      <c r="I501"/>
      <c r="J501" s="28"/>
      <c r="K501" s="485"/>
    </row>
    <row r="502" spans="1:11" ht="12.75">
      <c r="A502"/>
      <c r="B502"/>
      <c r="E502"/>
      <c r="F502"/>
      <c r="G502"/>
      <c r="H502"/>
      <c r="I502"/>
      <c r="J502" s="28"/>
      <c r="K502" s="485"/>
    </row>
    <row r="503" spans="1:11" ht="12.75">
      <c r="A503"/>
      <c r="B503"/>
      <c r="E503"/>
      <c r="F503"/>
      <c r="G503"/>
      <c r="H503"/>
      <c r="I503"/>
      <c r="J503" s="28"/>
      <c r="K503" s="485"/>
    </row>
    <row r="504" spans="1:11" ht="12.75">
      <c r="A504"/>
      <c r="B504"/>
      <c r="E504"/>
      <c r="F504"/>
      <c r="G504"/>
      <c r="H504"/>
      <c r="I504"/>
      <c r="J504" s="28"/>
      <c r="K504" s="485"/>
    </row>
    <row r="505" spans="1:11" ht="12.75">
      <c r="A505"/>
      <c r="B505"/>
      <c r="E505"/>
      <c r="F505"/>
      <c r="G505"/>
      <c r="H505"/>
      <c r="I505"/>
      <c r="J505" s="28"/>
      <c r="K505" s="485"/>
    </row>
    <row r="506" spans="1:11" ht="12.75">
      <c r="A506"/>
      <c r="B506"/>
      <c r="E506"/>
      <c r="F506"/>
      <c r="G506"/>
      <c r="H506"/>
      <c r="I506"/>
      <c r="J506" s="28"/>
      <c r="K506" s="485"/>
    </row>
    <row r="507" spans="1:11" ht="12.75">
      <c r="A507"/>
      <c r="B507"/>
      <c r="E507"/>
      <c r="F507"/>
      <c r="G507"/>
      <c r="H507"/>
      <c r="I507"/>
      <c r="J507" s="28"/>
      <c r="K507" s="485"/>
    </row>
    <row r="508" spans="1:11" ht="12.75">
      <c r="A508"/>
      <c r="B508"/>
      <c r="E508"/>
      <c r="F508"/>
      <c r="G508"/>
      <c r="H508"/>
      <c r="I508"/>
      <c r="J508" s="28"/>
      <c r="K508" s="485"/>
    </row>
    <row r="509" spans="1:11" ht="12.75">
      <c r="A509"/>
      <c r="B509"/>
      <c r="E509"/>
      <c r="F509"/>
      <c r="G509"/>
      <c r="H509"/>
      <c r="I509"/>
      <c r="J509" s="28"/>
      <c r="K509" s="485"/>
    </row>
    <row r="510" spans="1:11" ht="12.75">
      <c r="A510"/>
      <c r="B510"/>
      <c r="E510"/>
      <c r="F510"/>
      <c r="G510"/>
      <c r="H510"/>
      <c r="I510"/>
      <c r="J510" s="28"/>
      <c r="K510" s="485"/>
    </row>
    <row r="511" spans="1:11" ht="12.75">
      <c r="A511"/>
      <c r="B511"/>
      <c r="E511"/>
      <c r="F511"/>
      <c r="G511"/>
      <c r="H511"/>
      <c r="I511"/>
      <c r="J511" s="28"/>
      <c r="K511" s="485"/>
    </row>
    <row r="512" spans="1:11" ht="12.75">
      <c r="A512"/>
      <c r="B512"/>
      <c r="E512"/>
      <c r="F512"/>
      <c r="G512"/>
      <c r="H512"/>
      <c r="I512"/>
      <c r="J512" s="28"/>
      <c r="K512" s="485"/>
    </row>
    <row r="513" spans="1:11" ht="12.75">
      <c r="A513"/>
      <c r="B513"/>
      <c r="E513"/>
      <c r="F513"/>
      <c r="G513"/>
      <c r="H513"/>
      <c r="I513"/>
      <c r="J513" s="28"/>
      <c r="K513" s="485"/>
    </row>
    <row r="514" spans="1:11" ht="12.75">
      <c r="A514"/>
      <c r="B514"/>
      <c r="E514"/>
      <c r="F514"/>
      <c r="G514"/>
      <c r="H514"/>
      <c r="I514"/>
      <c r="J514" s="28"/>
      <c r="K514" s="485"/>
    </row>
    <row r="515" spans="1:11" ht="12.75">
      <c r="A515"/>
      <c r="B515"/>
      <c r="E515"/>
      <c r="F515"/>
      <c r="G515"/>
      <c r="H515"/>
      <c r="I515"/>
      <c r="J515" s="28"/>
      <c r="K515" s="485"/>
    </row>
    <row r="516" spans="1:11" ht="12.75">
      <c r="A516"/>
      <c r="B516"/>
      <c r="E516"/>
      <c r="F516"/>
      <c r="G516"/>
      <c r="H516"/>
      <c r="I516"/>
      <c r="J516" s="28"/>
      <c r="K516" s="485"/>
    </row>
    <row r="517" spans="1:11" ht="12.75">
      <c r="A517"/>
      <c r="B517"/>
      <c r="E517"/>
      <c r="F517"/>
      <c r="G517"/>
      <c r="H517"/>
      <c r="I517"/>
      <c r="J517" s="28"/>
      <c r="K517" s="485"/>
    </row>
    <row r="518" spans="1:11" ht="12.75">
      <c r="A518"/>
      <c r="B518"/>
      <c r="E518"/>
      <c r="F518"/>
      <c r="G518"/>
      <c r="H518"/>
      <c r="I518"/>
      <c r="J518" s="28"/>
      <c r="K518" s="485"/>
    </row>
    <row r="519" spans="1:11" ht="12.75">
      <c r="A519"/>
      <c r="B519"/>
      <c r="E519"/>
      <c r="F519"/>
      <c r="G519"/>
      <c r="H519"/>
      <c r="I519"/>
      <c r="J519" s="28"/>
      <c r="K519" s="485"/>
    </row>
    <row r="520" spans="1:11" ht="12.75">
      <c r="A520"/>
      <c r="B520"/>
      <c r="E520"/>
      <c r="F520"/>
      <c r="G520"/>
      <c r="H520"/>
      <c r="I520"/>
      <c r="J520" s="28"/>
      <c r="K520" s="485"/>
    </row>
    <row r="521" spans="1:11" ht="12.75">
      <c r="A521"/>
      <c r="B521"/>
      <c r="E521"/>
      <c r="F521"/>
      <c r="G521"/>
      <c r="H521"/>
      <c r="I521"/>
      <c r="J521" s="28"/>
      <c r="K521" s="485"/>
    </row>
    <row r="522" spans="1:11" ht="12.75">
      <c r="A522"/>
      <c r="B522"/>
      <c r="E522"/>
      <c r="F522"/>
      <c r="G522"/>
      <c r="H522"/>
      <c r="I522"/>
      <c r="J522" s="28"/>
      <c r="K522" s="485"/>
    </row>
    <row r="523" spans="1:11" ht="12.75">
      <c r="A523"/>
      <c r="B523"/>
      <c r="E523"/>
      <c r="F523"/>
      <c r="G523"/>
      <c r="H523"/>
      <c r="I523"/>
      <c r="J523" s="28"/>
      <c r="K523" s="485"/>
    </row>
    <row r="524" spans="1:11" ht="12.75">
      <c r="A524"/>
      <c r="B524"/>
      <c r="E524"/>
      <c r="F524"/>
      <c r="G524"/>
      <c r="H524"/>
      <c r="I524"/>
      <c r="J524" s="28"/>
      <c r="K524" s="485"/>
    </row>
    <row r="525" spans="1:11" ht="12.75">
      <c r="A525"/>
      <c r="B525"/>
      <c r="E525"/>
      <c r="F525"/>
      <c r="G525"/>
      <c r="H525"/>
      <c r="I525"/>
      <c r="J525" s="28"/>
      <c r="K525" s="485"/>
    </row>
    <row r="526" spans="1:11" ht="12.75">
      <c r="A526"/>
      <c r="B526"/>
      <c r="E526"/>
      <c r="F526"/>
      <c r="G526"/>
      <c r="H526"/>
      <c r="I526"/>
      <c r="J526" s="28"/>
      <c r="K526" s="485"/>
    </row>
    <row r="527" spans="1:11" ht="12.75">
      <c r="A527"/>
      <c r="B527"/>
      <c r="E527"/>
      <c r="F527"/>
      <c r="G527"/>
      <c r="H527"/>
      <c r="I527"/>
      <c r="J527" s="28"/>
      <c r="K527" s="485"/>
    </row>
    <row r="528" spans="1:11" ht="12.75">
      <c r="A528"/>
      <c r="B528"/>
      <c r="E528"/>
      <c r="F528"/>
      <c r="G528"/>
      <c r="H528"/>
      <c r="I528"/>
      <c r="J528" s="28"/>
      <c r="K528" s="485"/>
    </row>
    <row r="529" spans="1:11" ht="12.75">
      <c r="A529"/>
      <c r="B529"/>
      <c r="E529"/>
      <c r="F529"/>
      <c r="G529"/>
      <c r="H529"/>
      <c r="I529"/>
      <c r="J529" s="28"/>
      <c r="K529" s="485"/>
    </row>
    <row r="530" spans="1:11" ht="12.75">
      <c r="A530"/>
      <c r="B530"/>
      <c r="E530"/>
      <c r="F530"/>
      <c r="G530"/>
      <c r="H530"/>
      <c r="I530"/>
      <c r="J530" s="28"/>
      <c r="K530" s="485"/>
    </row>
    <row r="531" spans="1:11" ht="12.75">
      <c r="A531"/>
      <c r="B531"/>
      <c r="E531"/>
      <c r="F531"/>
      <c r="G531"/>
      <c r="H531"/>
      <c r="I531"/>
      <c r="J531" s="28"/>
      <c r="K531" s="485"/>
    </row>
    <row r="532" spans="1:11" ht="12.75">
      <c r="A532"/>
      <c r="B532"/>
      <c r="E532"/>
      <c r="F532"/>
      <c r="G532"/>
      <c r="H532"/>
      <c r="I532"/>
      <c r="J532" s="28"/>
      <c r="K532" s="485"/>
    </row>
    <row r="533" spans="1:11" ht="12.75">
      <c r="A533"/>
      <c r="B533"/>
      <c r="E533"/>
      <c r="F533"/>
      <c r="G533"/>
      <c r="H533"/>
      <c r="I533"/>
      <c r="J533" s="28"/>
      <c r="K533" s="485"/>
    </row>
    <row r="534" spans="1:11" ht="12.75">
      <c r="A534"/>
      <c r="B534"/>
      <c r="E534"/>
      <c r="F534"/>
      <c r="G534"/>
      <c r="H534"/>
      <c r="I534"/>
      <c r="J534" s="28"/>
      <c r="K534" s="485"/>
    </row>
    <row r="535" spans="1:11" ht="12.75">
      <c r="A535"/>
      <c r="B535"/>
      <c r="E535"/>
      <c r="F535"/>
      <c r="G535"/>
      <c r="H535"/>
      <c r="I535"/>
      <c r="J535" s="28"/>
      <c r="K535" s="485"/>
    </row>
    <row r="536" spans="1:11" ht="12.75">
      <c r="A536"/>
      <c r="B536"/>
      <c r="E536"/>
      <c r="F536"/>
      <c r="G536"/>
      <c r="H536"/>
      <c r="I536"/>
      <c r="J536" s="28"/>
      <c r="K536" s="485"/>
    </row>
    <row r="537" spans="1:11" ht="12.75">
      <c r="A537"/>
      <c r="B537"/>
      <c r="E537"/>
      <c r="F537"/>
      <c r="G537"/>
      <c r="H537"/>
      <c r="I537"/>
      <c r="J537" s="28"/>
      <c r="K537" s="485"/>
    </row>
    <row r="538" spans="1:11" ht="12.75">
      <c r="A538"/>
      <c r="B538"/>
      <c r="E538"/>
      <c r="F538"/>
      <c r="G538"/>
      <c r="H538"/>
      <c r="I538"/>
      <c r="J538" s="28"/>
      <c r="K538" s="485"/>
    </row>
    <row r="539" spans="1:11" ht="12.75">
      <c r="A539"/>
      <c r="B539"/>
      <c r="E539"/>
      <c r="F539"/>
      <c r="G539"/>
      <c r="H539"/>
      <c r="I539"/>
      <c r="J539" s="28"/>
      <c r="K539" s="485"/>
    </row>
    <row r="540" spans="1:11" ht="12.75">
      <c r="A540"/>
      <c r="B540"/>
      <c r="E540"/>
      <c r="F540"/>
      <c r="G540"/>
      <c r="H540"/>
      <c r="I540"/>
      <c r="J540" s="28"/>
      <c r="K540" s="485"/>
    </row>
    <row r="541" spans="1:11" ht="12.75">
      <c r="A541"/>
      <c r="B541"/>
      <c r="E541"/>
      <c r="F541"/>
      <c r="G541"/>
      <c r="H541"/>
      <c r="I541"/>
      <c r="J541" s="28"/>
      <c r="K541" s="485"/>
    </row>
    <row r="542" spans="1:11" ht="12.75">
      <c r="A542"/>
      <c r="B542"/>
      <c r="E542"/>
      <c r="F542"/>
      <c r="G542"/>
      <c r="H542"/>
      <c r="I542"/>
      <c r="J542" s="28"/>
      <c r="K542" s="485"/>
    </row>
    <row r="543" spans="1:11" ht="12.75">
      <c r="A543"/>
      <c r="B543"/>
      <c r="E543"/>
      <c r="F543"/>
      <c r="G543"/>
      <c r="H543"/>
      <c r="I543"/>
      <c r="J543" s="28"/>
      <c r="K543" s="485"/>
    </row>
    <row r="544" spans="1:11" ht="12.75">
      <c r="A544"/>
      <c r="B544"/>
      <c r="E544"/>
      <c r="F544"/>
      <c r="G544"/>
      <c r="H544"/>
      <c r="I544"/>
      <c r="J544" s="28"/>
      <c r="K544" s="485"/>
    </row>
    <row r="545" spans="1:11" ht="12.75">
      <c r="A545"/>
      <c r="B545"/>
      <c r="E545"/>
      <c r="F545"/>
      <c r="G545"/>
      <c r="H545"/>
      <c r="I545"/>
      <c r="J545" s="28"/>
      <c r="K545" s="485"/>
    </row>
    <row r="546" spans="1:11" ht="12.75">
      <c r="A546"/>
      <c r="B546"/>
      <c r="E546"/>
      <c r="F546"/>
      <c r="G546"/>
      <c r="H546"/>
      <c r="I546"/>
      <c r="J546" s="28"/>
      <c r="K546" s="485"/>
    </row>
    <row r="547" spans="1:11" ht="12.75">
      <c r="A547"/>
      <c r="B547"/>
      <c r="E547"/>
      <c r="F547"/>
      <c r="G547"/>
      <c r="H547"/>
      <c r="I547"/>
      <c r="J547" s="28"/>
      <c r="K547" s="485"/>
    </row>
    <row r="548" spans="1:11" ht="12.75">
      <c r="A548"/>
      <c r="B548"/>
      <c r="E548"/>
      <c r="F548"/>
      <c r="G548"/>
      <c r="H548"/>
      <c r="I548"/>
      <c r="J548" s="28"/>
      <c r="K548" s="485"/>
    </row>
    <row r="549" spans="1:11" ht="12.75">
      <c r="A549"/>
      <c r="B549"/>
      <c r="E549"/>
      <c r="F549"/>
      <c r="G549"/>
      <c r="H549"/>
      <c r="I549"/>
      <c r="J549" s="28"/>
      <c r="K549" s="485"/>
    </row>
    <row r="550" spans="1:11" ht="12.75">
      <c r="A550"/>
      <c r="B550"/>
      <c r="E550"/>
      <c r="F550"/>
      <c r="G550"/>
      <c r="H550"/>
      <c r="I550"/>
      <c r="J550" s="28"/>
      <c r="K550" s="485"/>
    </row>
    <row r="551" spans="1:11" ht="12.75">
      <c r="A551"/>
      <c r="B551"/>
      <c r="E551"/>
      <c r="F551"/>
      <c r="G551"/>
      <c r="H551"/>
      <c r="I551"/>
      <c r="J551" s="28"/>
      <c r="K551" s="485"/>
    </row>
    <row r="552" spans="1:11" ht="12.75">
      <c r="A552"/>
      <c r="B552"/>
      <c r="E552"/>
      <c r="F552"/>
      <c r="G552"/>
      <c r="H552"/>
      <c r="I552"/>
      <c r="J552" s="28"/>
      <c r="K552" s="485"/>
    </row>
    <row r="553" spans="1:11" ht="12.75">
      <c r="A553"/>
      <c r="B553"/>
      <c r="E553"/>
      <c r="F553"/>
      <c r="G553"/>
      <c r="H553"/>
      <c r="I553"/>
      <c r="J553" s="28"/>
      <c r="K553" s="485"/>
    </row>
    <row r="554" spans="1:11" ht="12.75">
      <c r="A554"/>
      <c r="B554"/>
      <c r="E554"/>
      <c r="F554"/>
      <c r="G554"/>
      <c r="H554"/>
      <c r="I554"/>
      <c r="J554" s="28"/>
      <c r="K554" s="485"/>
    </row>
    <row r="555" spans="1:11" ht="12.75">
      <c r="A555"/>
      <c r="B555"/>
      <c r="E555"/>
      <c r="F555"/>
      <c r="G555"/>
      <c r="H555"/>
      <c r="I555"/>
      <c r="J555" s="28"/>
      <c r="K555" s="485"/>
    </row>
    <row r="556" spans="1:11" ht="12.75">
      <c r="A556"/>
      <c r="B556"/>
      <c r="E556"/>
      <c r="F556"/>
      <c r="G556"/>
      <c r="H556"/>
      <c r="I556"/>
      <c r="J556" s="28"/>
      <c r="K556" s="485"/>
    </row>
    <row r="557" spans="1:11" ht="12.75">
      <c r="A557"/>
      <c r="B557"/>
      <c r="E557"/>
      <c r="F557"/>
      <c r="G557"/>
      <c r="H557"/>
      <c r="I557"/>
      <c r="J557" s="28"/>
      <c r="K557" s="485"/>
    </row>
    <row r="558" spans="1:11" ht="12.75">
      <c r="A558"/>
      <c r="B558"/>
      <c r="E558"/>
      <c r="F558"/>
      <c r="G558"/>
      <c r="H558"/>
      <c r="I558"/>
      <c r="J558" s="28"/>
      <c r="K558" s="485"/>
    </row>
    <row r="559" spans="1:11" ht="12.75">
      <c r="A559"/>
      <c r="B559"/>
      <c r="E559"/>
      <c r="F559"/>
      <c r="G559"/>
      <c r="H559"/>
      <c r="I559"/>
      <c r="J559" s="28"/>
      <c r="K559" s="485"/>
    </row>
    <row r="560" spans="1:11" ht="12.75">
      <c r="A560"/>
      <c r="B560"/>
      <c r="E560"/>
      <c r="F560"/>
      <c r="G560"/>
      <c r="H560"/>
      <c r="I560"/>
      <c r="J560" s="28"/>
      <c r="K560" s="485"/>
    </row>
    <row r="561" spans="1:11" ht="12.75">
      <c r="A561"/>
      <c r="B561"/>
      <c r="E561"/>
      <c r="F561"/>
      <c r="G561"/>
      <c r="H561"/>
      <c r="I561"/>
      <c r="J561" s="28"/>
      <c r="K561" s="485"/>
    </row>
    <row r="562" spans="1:11" ht="12.75">
      <c r="A562"/>
      <c r="B562"/>
      <c r="E562"/>
      <c r="F562"/>
      <c r="G562"/>
      <c r="H562"/>
      <c r="I562"/>
      <c r="J562" s="28"/>
      <c r="K562" s="485"/>
    </row>
    <row r="563" spans="1:11" ht="12.75">
      <c r="A563"/>
      <c r="B563"/>
      <c r="E563"/>
      <c r="F563"/>
      <c r="G563"/>
      <c r="H563"/>
      <c r="I563"/>
      <c r="J563" s="28"/>
      <c r="K563" s="485"/>
    </row>
    <row r="564" spans="1:11" ht="12.75">
      <c r="A564"/>
      <c r="B564"/>
      <c r="E564"/>
      <c r="F564"/>
      <c r="G564"/>
      <c r="H564"/>
      <c r="I564"/>
      <c r="J564" s="28"/>
      <c r="K564" s="485"/>
    </row>
    <row r="565" spans="1:11" ht="12.75">
      <c r="A565"/>
      <c r="B565"/>
      <c r="E565"/>
      <c r="F565"/>
      <c r="G565"/>
      <c r="H565"/>
      <c r="I565"/>
      <c r="J565" s="28"/>
      <c r="K565" s="485"/>
    </row>
    <row r="566" spans="1:11" ht="12.75">
      <c r="A566"/>
      <c r="B566"/>
      <c r="E566"/>
      <c r="F566"/>
      <c r="G566"/>
      <c r="H566"/>
      <c r="I566"/>
      <c r="J566" s="28"/>
      <c r="K566" s="485"/>
    </row>
    <row r="567" spans="1:11" ht="12.75">
      <c r="A567"/>
      <c r="B567"/>
      <c r="E567"/>
      <c r="F567"/>
      <c r="G567"/>
      <c r="H567"/>
      <c r="I567"/>
      <c r="J567" s="28"/>
      <c r="K567" s="485"/>
    </row>
    <row r="568" spans="1:11" ht="12.75">
      <c r="A568"/>
      <c r="B568"/>
      <c r="E568"/>
      <c r="F568"/>
      <c r="G568"/>
      <c r="H568"/>
      <c r="I568"/>
      <c r="J568" s="28"/>
      <c r="K568" s="485"/>
    </row>
    <row r="569" spans="1:11" ht="12.75">
      <c r="A569"/>
      <c r="B569"/>
      <c r="E569"/>
      <c r="F569"/>
      <c r="G569"/>
      <c r="H569"/>
      <c r="I569"/>
      <c r="J569" s="28"/>
      <c r="K569" s="485"/>
    </row>
    <row r="570" spans="1:11" ht="12.75">
      <c r="A570"/>
      <c r="B570"/>
      <c r="E570"/>
      <c r="F570"/>
      <c r="G570"/>
      <c r="H570"/>
      <c r="I570"/>
      <c r="J570" s="28"/>
      <c r="K570" s="485"/>
    </row>
    <row r="571" spans="1:11" ht="12.75">
      <c r="A571"/>
      <c r="B571"/>
      <c r="E571"/>
      <c r="F571"/>
      <c r="G571"/>
      <c r="H571"/>
      <c r="I571"/>
      <c r="J571" s="28"/>
      <c r="K571" s="485"/>
    </row>
    <row r="572" spans="1:11" ht="12.75">
      <c r="A572"/>
      <c r="B572"/>
      <c r="E572"/>
      <c r="F572"/>
      <c r="G572"/>
      <c r="H572"/>
      <c r="I572"/>
      <c r="J572" s="28"/>
      <c r="K572" s="485"/>
    </row>
    <row r="573" spans="1:11" ht="12.75">
      <c r="A573"/>
      <c r="B573"/>
      <c r="E573"/>
      <c r="F573"/>
      <c r="G573"/>
      <c r="H573"/>
      <c r="I573"/>
      <c r="J573" s="28"/>
      <c r="K573" s="485"/>
    </row>
    <row r="574" spans="1:11" ht="12.75">
      <c r="A574"/>
      <c r="B574"/>
      <c r="E574"/>
      <c r="F574"/>
      <c r="G574"/>
      <c r="H574"/>
      <c r="I574"/>
      <c r="J574" s="28"/>
      <c r="K574" s="485"/>
    </row>
    <row r="575" spans="1:11" ht="12.75">
      <c r="A575"/>
      <c r="B575"/>
      <c r="E575"/>
      <c r="F575"/>
      <c r="G575"/>
      <c r="H575"/>
      <c r="I575"/>
      <c r="J575" s="28"/>
      <c r="K575" s="485"/>
    </row>
    <row r="576" spans="1:11" ht="12.75">
      <c r="A576"/>
      <c r="B576"/>
      <c r="E576"/>
      <c r="F576"/>
      <c r="G576"/>
      <c r="H576"/>
      <c r="I576"/>
      <c r="J576" s="28"/>
      <c r="K576" s="485"/>
    </row>
    <row r="577" spans="1:11" ht="12.75">
      <c r="A577"/>
      <c r="B577"/>
      <c r="E577"/>
      <c r="F577"/>
      <c r="G577"/>
      <c r="H577"/>
      <c r="I577"/>
      <c r="J577" s="28"/>
      <c r="K577" s="485"/>
    </row>
    <row r="578" spans="1:11" ht="12.75">
      <c r="A578"/>
      <c r="B578"/>
      <c r="E578"/>
      <c r="F578"/>
      <c r="G578"/>
      <c r="H578"/>
      <c r="I578"/>
      <c r="J578" s="28"/>
      <c r="K578" s="485"/>
    </row>
    <row r="579" spans="1:11" ht="12.75">
      <c r="A579"/>
      <c r="B579"/>
      <c r="E579"/>
      <c r="F579"/>
      <c r="G579"/>
      <c r="H579"/>
      <c r="I579"/>
      <c r="J579" s="28"/>
      <c r="K579" s="485"/>
    </row>
    <row r="580" spans="1:11" ht="12.75">
      <c r="A580"/>
      <c r="B580"/>
      <c r="E580"/>
      <c r="F580"/>
      <c r="G580"/>
      <c r="H580"/>
      <c r="I580"/>
      <c r="J580" s="28"/>
      <c r="K580" s="485"/>
    </row>
    <row r="581" spans="1:11" ht="12.75">
      <c r="A581"/>
      <c r="B581"/>
      <c r="E581"/>
      <c r="F581"/>
      <c r="G581"/>
      <c r="H581"/>
      <c r="I581"/>
      <c r="J581" s="28"/>
      <c r="K581" s="485"/>
    </row>
    <row r="582" spans="1:11" ht="12.75">
      <c r="A582"/>
      <c r="B582"/>
      <c r="E582"/>
      <c r="F582"/>
      <c r="G582"/>
      <c r="H582"/>
      <c r="I582"/>
      <c r="J582" s="28"/>
      <c r="K582" s="485"/>
    </row>
    <row r="583" spans="1:11" ht="12.75">
      <c r="A583"/>
      <c r="B583"/>
      <c r="E583"/>
      <c r="F583"/>
      <c r="G583"/>
      <c r="H583"/>
      <c r="I583"/>
      <c r="J583" s="28"/>
      <c r="K583" s="485"/>
    </row>
    <row r="584" spans="1:11" ht="12.75">
      <c r="A584"/>
      <c r="B584"/>
      <c r="E584"/>
      <c r="F584"/>
      <c r="G584"/>
      <c r="H584"/>
      <c r="I584"/>
      <c r="J584" s="28"/>
      <c r="K584" s="485"/>
    </row>
    <row r="585" spans="1:11" ht="12.75">
      <c r="A585"/>
      <c r="B585"/>
      <c r="E585"/>
      <c r="F585"/>
      <c r="G585"/>
      <c r="H585"/>
      <c r="I585"/>
      <c r="J585" s="28"/>
      <c r="K585" s="485"/>
    </row>
    <row r="586" spans="1:11" ht="12.75">
      <c r="A586"/>
      <c r="B586"/>
      <c r="E586"/>
      <c r="F586"/>
      <c r="G586"/>
      <c r="H586"/>
      <c r="I586"/>
      <c r="J586" s="28"/>
      <c r="K586" s="485"/>
    </row>
    <row r="587" spans="1:11" ht="12.75">
      <c r="A587"/>
      <c r="B587"/>
      <c r="E587"/>
      <c r="F587"/>
      <c r="G587"/>
      <c r="H587"/>
      <c r="I587"/>
      <c r="J587" s="28"/>
      <c r="K587" s="485"/>
    </row>
    <row r="588" spans="1:11" ht="12.75">
      <c r="A588"/>
      <c r="B588"/>
      <c r="E588"/>
      <c r="F588"/>
      <c r="G588"/>
      <c r="H588"/>
      <c r="I588"/>
      <c r="J588" s="28"/>
      <c r="K588" s="485"/>
    </row>
    <row r="589" spans="1:11" ht="12.75">
      <c r="A589"/>
      <c r="B589"/>
      <c r="E589"/>
      <c r="F589"/>
      <c r="G589"/>
      <c r="H589"/>
      <c r="I589"/>
      <c r="J589" s="28"/>
      <c r="K589" s="485"/>
    </row>
    <row r="590" spans="1:11" ht="12.75">
      <c r="A590"/>
      <c r="B590"/>
      <c r="E590"/>
      <c r="F590"/>
      <c r="G590"/>
      <c r="H590"/>
      <c r="I590"/>
      <c r="J590" s="28"/>
      <c r="K590" s="485"/>
    </row>
    <row r="591" spans="1:11" ht="12.75">
      <c r="A591"/>
      <c r="B591"/>
      <c r="E591"/>
      <c r="F591"/>
      <c r="G591"/>
      <c r="H591"/>
      <c r="I591"/>
      <c r="J591" s="28"/>
      <c r="K591" s="485"/>
    </row>
    <row r="592" spans="1:11" ht="12.75">
      <c r="A592"/>
      <c r="B592"/>
      <c r="E592"/>
      <c r="F592"/>
      <c r="G592"/>
      <c r="H592"/>
      <c r="I592"/>
      <c r="J592" s="28"/>
      <c r="K592" s="485"/>
    </row>
    <row r="593" spans="1:11" ht="12.75">
      <c r="A593"/>
      <c r="B593"/>
      <c r="E593"/>
      <c r="F593"/>
      <c r="G593"/>
      <c r="H593"/>
      <c r="I593"/>
      <c r="J593" s="28"/>
      <c r="K593" s="485"/>
    </row>
    <row r="594" spans="1:11" ht="12.75">
      <c r="A594"/>
      <c r="B594"/>
      <c r="E594"/>
      <c r="F594"/>
      <c r="G594"/>
      <c r="H594"/>
      <c r="I594"/>
      <c r="J594" s="28"/>
      <c r="K594" s="485"/>
    </row>
    <row r="595" spans="1:11" ht="12.75">
      <c r="A595"/>
      <c r="B595"/>
      <c r="E595"/>
      <c r="F595"/>
      <c r="G595"/>
      <c r="H595"/>
      <c r="I595"/>
      <c r="J595" s="28"/>
      <c r="K595" s="485"/>
    </row>
    <row r="596" spans="1:11" ht="12.75">
      <c r="A596"/>
      <c r="B596"/>
      <c r="E596"/>
      <c r="F596"/>
      <c r="G596"/>
      <c r="H596"/>
      <c r="I596"/>
      <c r="J596" s="28"/>
      <c r="K596" s="485"/>
    </row>
    <row r="597" spans="1:11" ht="12.75">
      <c r="A597"/>
      <c r="B597"/>
      <c r="E597"/>
      <c r="F597"/>
      <c r="G597"/>
      <c r="H597"/>
      <c r="I597"/>
      <c r="J597" s="28"/>
      <c r="K597" s="485"/>
    </row>
    <row r="598" spans="1:11" ht="12.75">
      <c r="A598"/>
      <c r="B598"/>
      <c r="E598"/>
      <c r="F598"/>
      <c r="G598"/>
      <c r="H598"/>
      <c r="I598"/>
      <c r="J598" s="28"/>
      <c r="K598" s="485"/>
    </row>
    <row r="599" spans="1:11" ht="12.75">
      <c r="A599"/>
      <c r="B599"/>
      <c r="E599"/>
      <c r="F599"/>
      <c r="G599"/>
      <c r="H599"/>
      <c r="I599"/>
      <c r="J599" s="28"/>
      <c r="K599" s="485"/>
    </row>
    <row r="600" spans="1:11" ht="12.75">
      <c r="A600"/>
      <c r="B600"/>
      <c r="E600"/>
      <c r="F600"/>
      <c r="G600"/>
      <c r="H600"/>
      <c r="I600"/>
      <c r="J600" s="28"/>
      <c r="K600" s="485"/>
    </row>
    <row r="601" spans="1:11" ht="12.75">
      <c r="A601"/>
      <c r="B601"/>
      <c r="E601"/>
      <c r="F601"/>
      <c r="G601"/>
      <c r="H601"/>
      <c r="I601"/>
      <c r="J601" s="28"/>
      <c r="K601" s="485"/>
    </row>
    <row r="602" spans="1:11" ht="12.75">
      <c r="A602"/>
      <c r="B602"/>
      <c r="E602"/>
      <c r="F602"/>
      <c r="G602"/>
      <c r="H602"/>
      <c r="I602"/>
      <c r="J602" s="28"/>
      <c r="K602" s="485"/>
    </row>
    <row r="603" spans="1:11" ht="12.75">
      <c r="A603"/>
      <c r="B603"/>
      <c r="E603"/>
      <c r="F603"/>
      <c r="G603"/>
      <c r="H603"/>
      <c r="I603"/>
      <c r="J603" s="28"/>
      <c r="K603" s="485"/>
    </row>
    <row r="604" spans="1:11" ht="12.75">
      <c r="A604"/>
      <c r="B604"/>
      <c r="E604"/>
      <c r="F604"/>
      <c r="G604"/>
      <c r="H604"/>
      <c r="I604"/>
      <c r="J604" s="28"/>
      <c r="K604" s="485"/>
    </row>
    <row r="605" spans="1:11" ht="12.75">
      <c r="A605"/>
      <c r="B605"/>
      <c r="E605"/>
      <c r="F605"/>
      <c r="G605"/>
      <c r="H605"/>
      <c r="I605"/>
      <c r="J605" s="28"/>
      <c r="K605" s="485"/>
    </row>
    <row r="606" spans="1:11" ht="12.75">
      <c r="A606"/>
      <c r="B606"/>
      <c r="E606"/>
      <c r="F606"/>
      <c r="G606"/>
      <c r="H606"/>
      <c r="I606"/>
      <c r="J606" s="28"/>
      <c r="K606" s="485"/>
    </row>
    <row r="607" spans="1:11" ht="12.75">
      <c r="A607"/>
      <c r="B607"/>
      <c r="E607"/>
      <c r="F607"/>
      <c r="G607"/>
      <c r="H607"/>
      <c r="I607"/>
      <c r="J607" s="28"/>
      <c r="K607" s="485"/>
    </row>
    <row r="608" spans="1:11" ht="12.75">
      <c r="A608"/>
      <c r="B608"/>
      <c r="E608"/>
      <c r="F608"/>
      <c r="G608"/>
      <c r="H608"/>
      <c r="I608"/>
      <c r="J608" s="28"/>
      <c r="K608" s="485"/>
    </row>
    <row r="609" spans="1:11" ht="12.75">
      <c r="A609"/>
      <c r="B609"/>
      <c r="E609"/>
      <c r="F609"/>
      <c r="G609"/>
      <c r="H609"/>
      <c r="I609"/>
      <c r="J609" s="28"/>
      <c r="K609" s="485"/>
    </row>
    <row r="610" spans="1:11" ht="12.75">
      <c r="A610"/>
      <c r="B610"/>
      <c r="E610"/>
      <c r="F610"/>
      <c r="G610"/>
      <c r="H610"/>
      <c r="I610"/>
      <c r="J610" s="28"/>
      <c r="K610" s="485"/>
    </row>
    <row r="611" spans="1:11" ht="12.75">
      <c r="A611"/>
      <c r="B611"/>
      <c r="E611"/>
      <c r="F611"/>
      <c r="G611"/>
      <c r="H611"/>
      <c r="I611"/>
      <c r="J611" s="28"/>
      <c r="K611" s="485"/>
    </row>
    <row r="612" spans="1:11" ht="12.75">
      <c r="A612"/>
      <c r="B612"/>
      <c r="E612"/>
      <c r="F612"/>
      <c r="G612"/>
      <c r="H612"/>
      <c r="I612"/>
      <c r="J612" s="28"/>
      <c r="K612" s="485"/>
    </row>
    <row r="613" spans="1:11" ht="12.75">
      <c r="A613"/>
      <c r="B613"/>
      <c r="E613"/>
      <c r="F613"/>
      <c r="G613"/>
      <c r="H613"/>
      <c r="I613"/>
      <c r="J613" s="28"/>
      <c r="K613" s="485"/>
    </row>
    <row r="614" spans="1:11" ht="12.75">
      <c r="A614"/>
      <c r="B614"/>
      <c r="E614"/>
      <c r="F614"/>
      <c r="G614"/>
      <c r="H614"/>
      <c r="I614"/>
      <c r="J614" s="28"/>
      <c r="K614" s="485"/>
    </row>
    <row r="615" spans="1:11" ht="12.75">
      <c r="A615"/>
      <c r="B615"/>
      <c r="E615"/>
      <c r="F615"/>
      <c r="G615"/>
      <c r="H615"/>
      <c r="I615"/>
      <c r="J615" s="28"/>
      <c r="K615" s="485"/>
    </row>
    <row r="616" spans="1:11" ht="12.75">
      <c r="A616"/>
      <c r="B616"/>
      <c r="E616"/>
      <c r="F616"/>
      <c r="G616"/>
      <c r="H616"/>
      <c r="I616"/>
      <c r="J616" s="28"/>
      <c r="K616" s="485"/>
    </row>
    <row r="617" spans="1:11" ht="12.75">
      <c r="A617"/>
      <c r="B617"/>
      <c r="E617"/>
      <c r="F617"/>
      <c r="G617"/>
      <c r="H617"/>
      <c r="I617"/>
      <c r="J617" s="28"/>
      <c r="K617" s="485"/>
    </row>
    <row r="618" spans="1:11" ht="12.75">
      <c r="A618"/>
      <c r="B618"/>
      <c r="E618"/>
      <c r="F618"/>
      <c r="G618"/>
      <c r="H618"/>
      <c r="I618"/>
      <c r="J618" s="28"/>
      <c r="K618" s="485"/>
    </row>
    <row r="619" spans="1:11" ht="12.75">
      <c r="A619"/>
      <c r="B619"/>
      <c r="E619"/>
      <c r="F619"/>
      <c r="G619"/>
      <c r="H619"/>
      <c r="I619"/>
      <c r="J619" s="28"/>
      <c r="K619" s="485"/>
    </row>
    <row r="620" spans="1:11" ht="12.75">
      <c r="A620"/>
      <c r="B620"/>
      <c r="E620"/>
      <c r="F620"/>
      <c r="G620"/>
      <c r="H620"/>
      <c r="I620"/>
      <c r="J620" s="28"/>
      <c r="K620" s="485"/>
    </row>
    <row r="621" spans="1:11" ht="12.75">
      <c r="A621"/>
      <c r="B621"/>
      <c r="E621"/>
      <c r="F621"/>
      <c r="G621"/>
      <c r="H621"/>
      <c r="I621"/>
      <c r="J621" s="28"/>
      <c r="K621" s="485"/>
    </row>
    <row r="622" spans="1:11" ht="12.75">
      <c r="A622"/>
      <c r="B622"/>
      <c r="E622"/>
      <c r="F622"/>
      <c r="G622"/>
      <c r="H622"/>
      <c r="I622"/>
      <c r="J622" s="28"/>
      <c r="K622" s="485"/>
    </row>
    <row r="623" spans="1:11" ht="12.75">
      <c r="A623"/>
      <c r="B623"/>
      <c r="E623"/>
      <c r="F623"/>
      <c r="G623"/>
      <c r="H623"/>
      <c r="I623"/>
      <c r="J623" s="28"/>
      <c r="K623" s="485"/>
    </row>
    <row r="624" spans="1:11" ht="12.75">
      <c r="A624"/>
      <c r="B624"/>
      <c r="E624"/>
      <c r="F624"/>
      <c r="G624"/>
      <c r="H624"/>
      <c r="I624"/>
      <c r="J624" s="28"/>
      <c r="K624" s="485"/>
    </row>
    <row r="625" spans="1:11" ht="12.75">
      <c r="A625"/>
      <c r="B625"/>
      <c r="E625"/>
      <c r="F625"/>
      <c r="G625"/>
      <c r="H625"/>
      <c r="I625"/>
      <c r="J625" s="28"/>
      <c r="K625" s="485"/>
    </row>
    <row r="626" spans="1:11" ht="12.75">
      <c r="A626"/>
      <c r="B626"/>
      <c r="E626"/>
      <c r="F626"/>
      <c r="G626"/>
      <c r="H626"/>
      <c r="I626"/>
      <c r="J626" s="28"/>
      <c r="K626" s="485"/>
    </row>
    <row r="627" spans="1:11" ht="12.75">
      <c r="A627"/>
      <c r="B627"/>
      <c r="E627"/>
      <c r="F627"/>
      <c r="G627"/>
      <c r="H627"/>
      <c r="I627"/>
      <c r="J627" s="28"/>
      <c r="K627" s="485"/>
    </row>
    <row r="628" spans="1:11" ht="12.75">
      <c r="A628"/>
      <c r="B628"/>
      <c r="E628"/>
      <c r="F628"/>
      <c r="G628"/>
      <c r="H628"/>
      <c r="I628"/>
      <c r="J628" s="28"/>
      <c r="K628" s="485"/>
    </row>
    <row r="629" spans="1:11" ht="12.75">
      <c r="A629"/>
      <c r="B629"/>
      <c r="E629"/>
      <c r="F629"/>
      <c r="G629"/>
      <c r="H629"/>
      <c r="I629"/>
      <c r="J629" s="28"/>
      <c r="K629" s="485"/>
    </row>
    <row r="630" spans="1:11" ht="12.75">
      <c r="A630"/>
      <c r="B630"/>
      <c r="E630"/>
      <c r="F630"/>
      <c r="G630"/>
      <c r="H630"/>
      <c r="I630"/>
      <c r="J630" s="28"/>
      <c r="K630" s="485"/>
    </row>
    <row r="631" spans="1:11" ht="12.75">
      <c r="A631"/>
      <c r="B631"/>
      <c r="E631"/>
      <c r="F631"/>
      <c r="G631"/>
      <c r="H631"/>
      <c r="I631"/>
      <c r="J631" s="28"/>
      <c r="K631" s="485"/>
    </row>
    <row r="632" spans="1:11" ht="12.75">
      <c r="A632"/>
      <c r="B632"/>
      <c r="E632"/>
      <c r="F632"/>
      <c r="G632"/>
      <c r="H632"/>
      <c r="I632"/>
      <c r="J632" s="28"/>
      <c r="K632" s="485"/>
    </row>
    <row r="633" spans="1:11" ht="12.75">
      <c r="A633"/>
      <c r="B633"/>
      <c r="E633"/>
      <c r="F633"/>
      <c r="G633"/>
      <c r="H633"/>
      <c r="I633"/>
      <c r="J633" s="28"/>
      <c r="K633" s="485"/>
    </row>
    <row r="634" spans="1:11" ht="12.75">
      <c r="A634"/>
      <c r="B634"/>
      <c r="E634"/>
      <c r="F634"/>
      <c r="G634"/>
      <c r="H634"/>
      <c r="I634"/>
      <c r="J634" s="28"/>
      <c r="K634" s="485"/>
    </row>
    <row r="635" spans="1:11" ht="12.75">
      <c r="A635"/>
      <c r="B635"/>
      <c r="E635"/>
      <c r="F635"/>
      <c r="G635"/>
      <c r="H635"/>
      <c r="I635"/>
      <c r="J635" s="28"/>
      <c r="K635" s="485"/>
    </row>
    <row r="636" spans="1:11" ht="12.75">
      <c r="A636"/>
      <c r="B636"/>
      <c r="E636"/>
      <c r="F636"/>
      <c r="G636"/>
      <c r="H636"/>
      <c r="I636"/>
      <c r="J636" s="28"/>
      <c r="K636" s="485"/>
    </row>
    <row r="637" spans="1:11" ht="12.75">
      <c r="A637"/>
      <c r="B637"/>
      <c r="E637"/>
      <c r="F637"/>
      <c r="G637"/>
      <c r="H637"/>
      <c r="I637"/>
      <c r="J637" s="28"/>
      <c r="K637" s="485"/>
    </row>
    <row r="638" spans="1:11" ht="12.75">
      <c r="A638"/>
      <c r="B638"/>
      <c r="E638"/>
      <c r="F638"/>
      <c r="G638"/>
      <c r="H638"/>
      <c r="I638"/>
      <c r="J638" s="28"/>
      <c r="K638" s="485"/>
    </row>
    <row r="639" spans="1:11" ht="12.75">
      <c r="A639"/>
      <c r="B639"/>
      <c r="E639"/>
      <c r="F639"/>
      <c r="G639"/>
      <c r="H639"/>
      <c r="I639"/>
      <c r="J639" s="28"/>
      <c r="K639" s="485"/>
    </row>
    <row r="640" spans="1:11" ht="12.75">
      <c r="A640"/>
      <c r="B640"/>
      <c r="E640"/>
      <c r="F640"/>
      <c r="G640"/>
      <c r="H640"/>
      <c r="I640"/>
      <c r="J640" s="28"/>
      <c r="K640" s="485"/>
    </row>
    <row r="641" spans="1:11" ht="12.75">
      <c r="A641"/>
      <c r="B641"/>
      <c r="E641"/>
      <c r="F641"/>
      <c r="G641"/>
      <c r="H641"/>
      <c r="I641"/>
      <c r="J641" s="28"/>
      <c r="K641" s="485"/>
    </row>
    <row r="642" spans="1:11" ht="12.75">
      <c r="A642"/>
      <c r="B642"/>
      <c r="E642"/>
      <c r="F642"/>
      <c r="G642"/>
      <c r="H642"/>
      <c r="I642"/>
      <c r="J642" s="28"/>
      <c r="K642" s="485"/>
    </row>
    <row r="643" spans="1:11" ht="12.75">
      <c r="A643"/>
      <c r="B643"/>
      <c r="E643"/>
      <c r="F643"/>
      <c r="G643"/>
      <c r="H643"/>
      <c r="I643"/>
      <c r="J643" s="28"/>
      <c r="K643" s="485"/>
    </row>
    <row r="644" spans="1:11" ht="12.75">
      <c r="A644"/>
      <c r="B644"/>
      <c r="E644"/>
      <c r="F644"/>
      <c r="G644"/>
      <c r="H644"/>
      <c r="I644"/>
      <c r="J644" s="28"/>
      <c r="K644" s="485"/>
    </row>
    <row r="645" spans="1:11" ht="12.75">
      <c r="A645"/>
      <c r="B645"/>
      <c r="E645"/>
      <c r="F645"/>
      <c r="G645"/>
      <c r="H645"/>
      <c r="I645"/>
      <c r="J645" s="28"/>
      <c r="K645" s="485"/>
    </row>
    <row r="646" spans="1:11" ht="12.75">
      <c r="A646"/>
      <c r="B646"/>
      <c r="E646"/>
      <c r="F646"/>
      <c r="G646"/>
      <c r="H646"/>
      <c r="I646"/>
      <c r="J646" s="28"/>
      <c r="K646" s="485"/>
    </row>
    <row r="647" spans="1:11" ht="12.75">
      <c r="A647"/>
      <c r="B647"/>
      <c r="E647"/>
      <c r="F647"/>
      <c r="G647"/>
      <c r="H647"/>
      <c r="I647"/>
      <c r="J647" s="28"/>
      <c r="K647" s="485"/>
    </row>
    <row r="648" spans="1:11" ht="12.75">
      <c r="A648"/>
      <c r="B648"/>
      <c r="E648"/>
      <c r="F648"/>
      <c r="G648"/>
      <c r="H648"/>
      <c r="I648"/>
      <c r="J648" s="28"/>
      <c r="K648" s="485"/>
    </row>
    <row r="649" spans="1:11" ht="12.75">
      <c r="A649"/>
      <c r="B649"/>
      <c r="E649"/>
      <c r="F649"/>
      <c r="G649"/>
      <c r="H649"/>
      <c r="I649"/>
      <c r="J649" s="28"/>
      <c r="K649" s="485"/>
    </row>
    <row r="650" spans="1:11" ht="12.75">
      <c r="A650"/>
      <c r="B650"/>
      <c r="E650"/>
      <c r="F650"/>
      <c r="G650"/>
      <c r="H650"/>
      <c r="I650"/>
      <c r="J650" s="28"/>
      <c r="K650" s="485"/>
    </row>
    <row r="651" spans="1:11" ht="12.75">
      <c r="A651"/>
      <c r="B651"/>
      <c r="E651"/>
      <c r="F651"/>
      <c r="G651"/>
      <c r="H651"/>
      <c r="I651"/>
      <c r="J651" s="28"/>
      <c r="K651" s="485"/>
    </row>
    <row r="652" spans="1:11" ht="12.75">
      <c r="A652"/>
      <c r="B652"/>
      <c r="E652"/>
      <c r="F652"/>
      <c r="G652"/>
      <c r="H652"/>
      <c r="I652"/>
      <c r="J652" s="28"/>
      <c r="K652" s="485"/>
    </row>
    <row r="653" spans="1:11" ht="12.75">
      <c r="A653"/>
      <c r="B653"/>
      <c r="E653"/>
      <c r="F653"/>
      <c r="G653"/>
      <c r="H653"/>
      <c r="I653"/>
      <c r="J653" s="28"/>
      <c r="K653" s="485"/>
    </row>
    <row r="654" spans="1:11" ht="12.75">
      <c r="A654"/>
      <c r="B654"/>
      <c r="E654"/>
      <c r="F654"/>
      <c r="G654"/>
      <c r="H654"/>
      <c r="I654"/>
      <c r="J654" s="28"/>
      <c r="K654" s="485"/>
    </row>
    <row r="655" spans="1:11" ht="12.75">
      <c r="A655"/>
      <c r="B655"/>
      <c r="E655"/>
      <c r="F655"/>
      <c r="G655"/>
      <c r="H655"/>
      <c r="I655"/>
      <c r="J655" s="28"/>
      <c r="K655" s="485"/>
    </row>
    <row r="656" spans="1:11" ht="12.75">
      <c r="A656"/>
      <c r="B656"/>
      <c r="E656"/>
      <c r="F656"/>
      <c r="G656"/>
      <c r="H656"/>
      <c r="I656"/>
      <c r="J656" s="28"/>
      <c r="K656" s="485"/>
    </row>
    <row r="657" spans="1:11" ht="12.75">
      <c r="A657"/>
      <c r="B657"/>
      <c r="E657"/>
      <c r="F657"/>
      <c r="G657"/>
      <c r="H657"/>
      <c r="I657"/>
      <c r="J657" s="28"/>
      <c r="K657" s="485"/>
    </row>
    <row r="658" spans="1:11" ht="12.75">
      <c r="A658"/>
      <c r="B658"/>
      <c r="E658"/>
      <c r="F658"/>
      <c r="G658"/>
      <c r="H658"/>
      <c r="I658"/>
      <c r="J658" s="28"/>
      <c r="K658" s="485"/>
    </row>
    <row r="659" spans="1:11" ht="12.75">
      <c r="A659"/>
      <c r="B659"/>
      <c r="E659"/>
      <c r="F659"/>
      <c r="G659"/>
      <c r="H659"/>
      <c r="I659"/>
      <c r="J659" s="28"/>
      <c r="K659" s="485"/>
    </row>
    <row r="660" spans="1:11" ht="12.75">
      <c r="A660"/>
      <c r="B660"/>
      <c r="E660"/>
      <c r="F660"/>
      <c r="G660"/>
      <c r="H660"/>
      <c r="I660"/>
      <c r="J660" s="28"/>
      <c r="K660" s="485"/>
    </row>
    <row r="661" spans="1:11" ht="12.75">
      <c r="A661"/>
      <c r="B661"/>
      <c r="E661"/>
      <c r="F661"/>
      <c r="G661"/>
      <c r="H661"/>
      <c r="I661"/>
      <c r="J661" s="28"/>
      <c r="K661" s="485"/>
    </row>
    <row r="662" spans="1:11" ht="12.75">
      <c r="A662"/>
      <c r="B662"/>
      <c r="E662"/>
      <c r="F662"/>
      <c r="G662"/>
      <c r="H662"/>
      <c r="I662"/>
      <c r="J662" s="28"/>
      <c r="K662" s="485"/>
    </row>
    <row r="663" spans="1:11" ht="12.75">
      <c r="A663"/>
      <c r="B663"/>
      <c r="E663"/>
      <c r="F663"/>
      <c r="G663"/>
      <c r="H663"/>
      <c r="I663"/>
      <c r="J663" s="28"/>
      <c r="K663" s="485"/>
    </row>
    <row r="664" spans="1:11" ht="12.75">
      <c r="A664"/>
      <c r="B664"/>
      <c r="E664"/>
      <c r="F664"/>
      <c r="G664"/>
      <c r="H664"/>
      <c r="I664"/>
      <c r="J664" s="28"/>
      <c r="K664" s="485"/>
    </row>
    <row r="665" spans="1:11" ht="12.75">
      <c r="A665"/>
      <c r="B665"/>
      <c r="E665"/>
      <c r="F665"/>
      <c r="G665"/>
      <c r="H665"/>
      <c r="I665"/>
      <c r="J665" s="28"/>
      <c r="K665" s="485"/>
    </row>
    <row r="666" spans="1:11" ht="12.75">
      <c r="A666"/>
      <c r="B666"/>
      <c r="E666"/>
      <c r="F666"/>
      <c r="G666"/>
      <c r="H666"/>
      <c r="I666"/>
      <c r="J666" s="28"/>
      <c r="K666" s="485"/>
    </row>
    <row r="667" spans="1:11" ht="12.75">
      <c r="A667"/>
      <c r="B667"/>
      <c r="E667"/>
      <c r="F667"/>
      <c r="G667"/>
      <c r="H667"/>
      <c r="I667"/>
      <c r="J667" s="28"/>
      <c r="K667" s="485"/>
    </row>
    <row r="668" spans="1:11" ht="12.75">
      <c r="A668"/>
      <c r="B668"/>
      <c r="E668"/>
      <c r="F668"/>
      <c r="G668"/>
      <c r="H668"/>
      <c r="I668"/>
      <c r="J668" s="28"/>
      <c r="K668" s="485"/>
    </row>
    <row r="669" spans="1:11" ht="12.75">
      <c r="A669"/>
      <c r="B669"/>
      <c r="E669"/>
      <c r="F669"/>
      <c r="G669"/>
      <c r="H669"/>
      <c r="I669"/>
      <c r="J669" s="28"/>
      <c r="K669" s="485"/>
    </row>
    <row r="670" spans="1:11" ht="12.75">
      <c r="A670"/>
      <c r="B670"/>
      <c r="E670"/>
      <c r="F670"/>
      <c r="G670"/>
      <c r="H670"/>
      <c r="I670"/>
      <c r="J670" s="28"/>
      <c r="K670" s="485"/>
    </row>
    <row r="671" spans="1:11" ht="12.75">
      <c r="A671"/>
      <c r="B671"/>
      <c r="E671"/>
      <c r="F671"/>
      <c r="G671"/>
      <c r="H671"/>
      <c r="I671"/>
      <c r="J671" s="28"/>
      <c r="K671" s="485"/>
    </row>
    <row r="672" spans="1:11" ht="12.75">
      <c r="A672"/>
      <c r="B672"/>
      <c r="E672"/>
      <c r="F672"/>
      <c r="G672"/>
      <c r="H672"/>
      <c r="I672"/>
      <c r="J672" s="28"/>
      <c r="K672" s="485"/>
    </row>
    <row r="673" spans="1:11" ht="12.75">
      <c r="A673"/>
      <c r="B673"/>
      <c r="E673"/>
      <c r="F673"/>
      <c r="G673"/>
      <c r="H673"/>
      <c r="I673"/>
      <c r="J673" s="28"/>
      <c r="K673" s="485"/>
    </row>
    <row r="674" spans="1:11" ht="12.75">
      <c r="A674"/>
      <c r="B674"/>
      <c r="E674"/>
      <c r="F674"/>
      <c r="G674"/>
      <c r="H674"/>
      <c r="I674"/>
      <c r="J674" s="28"/>
      <c r="K674" s="485"/>
    </row>
    <row r="675" spans="1:11" ht="12.75">
      <c r="A675"/>
      <c r="B675"/>
      <c r="E675"/>
      <c r="F675"/>
      <c r="G675"/>
      <c r="H675"/>
      <c r="I675"/>
      <c r="J675" s="28"/>
      <c r="K675" s="485"/>
    </row>
    <row r="676" spans="1:11" ht="12.75">
      <c r="A676"/>
      <c r="B676"/>
      <c r="E676"/>
      <c r="F676"/>
      <c r="G676"/>
      <c r="H676"/>
      <c r="I676"/>
      <c r="J676" s="28"/>
      <c r="K676" s="485"/>
    </row>
    <row r="677" spans="1:11" ht="12.75">
      <c r="A677"/>
      <c r="B677"/>
      <c r="E677"/>
      <c r="F677"/>
      <c r="G677"/>
      <c r="H677"/>
      <c r="I677"/>
      <c r="J677" s="28"/>
      <c r="K677" s="485"/>
    </row>
    <row r="678" spans="1:11" ht="12.75">
      <c r="A678"/>
      <c r="B678"/>
      <c r="E678"/>
      <c r="F678"/>
      <c r="G678"/>
      <c r="H678"/>
      <c r="I678"/>
      <c r="J678" s="28"/>
      <c r="K678" s="485"/>
    </row>
    <row r="679" spans="1:11" ht="12.75">
      <c r="A679"/>
      <c r="B679"/>
      <c r="E679"/>
      <c r="F679"/>
      <c r="G679"/>
      <c r="H679"/>
      <c r="I679"/>
      <c r="J679" s="28"/>
      <c r="K679" s="485"/>
    </row>
    <row r="680" spans="1:11" ht="12.75">
      <c r="A680"/>
      <c r="B680"/>
      <c r="E680"/>
      <c r="F680"/>
      <c r="G680"/>
      <c r="H680"/>
      <c r="I680"/>
      <c r="J680" s="28"/>
      <c r="K680" s="485"/>
    </row>
    <row r="681" spans="1:11" ht="12.75">
      <c r="A681"/>
      <c r="B681"/>
      <c r="E681"/>
      <c r="F681"/>
      <c r="G681"/>
      <c r="H681"/>
      <c r="I681"/>
      <c r="J681" s="28"/>
      <c r="K681" s="485"/>
    </row>
    <row r="682" spans="1:11" ht="12.75">
      <c r="A682"/>
      <c r="B682"/>
      <c r="E682"/>
      <c r="F682"/>
      <c r="G682"/>
      <c r="H682"/>
      <c r="I682"/>
      <c r="J682" s="28"/>
      <c r="K682" s="485"/>
    </row>
    <row r="683" spans="1:11" ht="12.75">
      <c r="A683"/>
      <c r="B683"/>
      <c r="E683"/>
      <c r="F683"/>
      <c r="G683"/>
      <c r="H683"/>
      <c r="I683"/>
      <c r="J683" s="28"/>
      <c r="K683" s="485"/>
    </row>
    <row r="684" spans="1:11" ht="12.75">
      <c r="A684"/>
      <c r="B684"/>
      <c r="E684"/>
      <c r="F684"/>
      <c r="G684"/>
      <c r="H684"/>
      <c r="I684"/>
      <c r="J684" s="28"/>
      <c r="K684" s="485"/>
    </row>
    <row r="685" spans="1:11" ht="12.75">
      <c r="A685"/>
      <c r="B685"/>
      <c r="E685"/>
      <c r="F685"/>
      <c r="G685"/>
      <c r="H685"/>
      <c r="I685"/>
      <c r="J685" s="28"/>
      <c r="K685" s="485"/>
    </row>
    <row r="686" spans="1:11" ht="12.75">
      <c r="A686"/>
      <c r="B686"/>
      <c r="E686"/>
      <c r="F686"/>
      <c r="G686"/>
      <c r="H686"/>
      <c r="I686"/>
      <c r="J686" s="28"/>
      <c r="K686" s="485"/>
    </row>
    <row r="687" spans="1:11" ht="12.75">
      <c r="A687"/>
      <c r="B687"/>
      <c r="E687"/>
      <c r="F687"/>
      <c r="G687"/>
      <c r="H687"/>
      <c r="I687"/>
      <c r="J687" s="28"/>
      <c r="K687" s="485"/>
    </row>
    <row r="688" spans="1:11" ht="12.75">
      <c r="A688"/>
      <c r="B688"/>
      <c r="E688"/>
      <c r="F688"/>
      <c r="G688"/>
      <c r="H688"/>
      <c r="I688"/>
      <c r="J688" s="28"/>
      <c r="K688" s="485"/>
    </row>
    <row r="689" spans="1:11" ht="12.75">
      <c r="A689"/>
      <c r="B689"/>
      <c r="E689"/>
      <c r="F689"/>
      <c r="G689"/>
      <c r="H689"/>
      <c r="I689"/>
      <c r="J689" s="28"/>
      <c r="K689" s="485"/>
    </row>
    <row r="690" spans="1:11" ht="12.75">
      <c r="A690"/>
      <c r="B690"/>
      <c r="E690"/>
      <c r="F690"/>
      <c r="G690"/>
      <c r="H690"/>
      <c r="I690"/>
      <c r="J690" s="28"/>
      <c r="K690" s="485"/>
    </row>
    <row r="691" spans="1:11" ht="12.75">
      <c r="A691"/>
      <c r="B691"/>
      <c r="E691"/>
      <c r="F691"/>
      <c r="G691"/>
      <c r="H691"/>
      <c r="I691"/>
      <c r="J691" s="28"/>
      <c r="K691" s="485"/>
    </row>
    <row r="692" spans="1:11" ht="12.75">
      <c r="A692"/>
      <c r="B692"/>
      <c r="E692"/>
      <c r="F692"/>
      <c r="G692"/>
      <c r="H692"/>
      <c r="I692"/>
      <c r="J692" s="28"/>
      <c r="K692" s="485"/>
    </row>
    <row r="693" spans="1:11" ht="12.75">
      <c r="A693"/>
      <c r="B693"/>
      <c r="E693"/>
      <c r="F693"/>
      <c r="G693"/>
      <c r="H693"/>
      <c r="I693"/>
      <c r="J693" s="28"/>
      <c r="K693" s="485"/>
    </row>
    <row r="694" spans="1:11" ht="12.75">
      <c r="A694"/>
      <c r="B694"/>
      <c r="E694"/>
      <c r="F694"/>
      <c r="G694"/>
      <c r="H694"/>
      <c r="I694"/>
      <c r="J694" s="28"/>
      <c r="K694" s="485"/>
    </row>
    <row r="695" spans="1:11" ht="12.75">
      <c r="A695"/>
      <c r="B695"/>
      <c r="E695"/>
      <c r="F695"/>
      <c r="G695"/>
      <c r="H695"/>
      <c r="I695"/>
      <c r="J695" s="28"/>
      <c r="K695" s="485"/>
    </row>
    <row r="696" spans="1:11" ht="12.75">
      <c r="A696"/>
      <c r="B696"/>
      <c r="E696"/>
      <c r="F696"/>
      <c r="G696"/>
      <c r="H696"/>
      <c r="I696"/>
      <c r="J696" s="28"/>
      <c r="K696" s="485"/>
    </row>
    <row r="697" spans="1:11" ht="12.75">
      <c r="A697"/>
      <c r="B697"/>
      <c r="E697"/>
      <c r="F697"/>
      <c r="G697"/>
      <c r="H697"/>
      <c r="I697"/>
      <c r="J697" s="28"/>
      <c r="K697" s="485"/>
    </row>
    <row r="698" spans="1:11" ht="12.75">
      <c r="A698"/>
      <c r="B698"/>
      <c r="E698"/>
      <c r="F698"/>
      <c r="G698"/>
      <c r="H698"/>
      <c r="I698"/>
      <c r="J698" s="28"/>
      <c r="K698" s="485"/>
    </row>
    <row r="699" spans="1:11" ht="12.75">
      <c r="A699"/>
      <c r="B699"/>
      <c r="E699"/>
      <c r="F699"/>
      <c r="G699"/>
      <c r="H699"/>
      <c r="I699"/>
      <c r="J699" s="28"/>
      <c r="K699" s="485"/>
    </row>
    <row r="700" spans="1:11" ht="12.75">
      <c r="A700"/>
      <c r="B700"/>
      <c r="E700"/>
      <c r="F700"/>
      <c r="G700"/>
      <c r="H700"/>
      <c r="I700"/>
      <c r="J700" s="28"/>
      <c r="K700" s="485"/>
    </row>
    <row r="701" spans="1:11" ht="12.75">
      <c r="A701"/>
      <c r="B701"/>
      <c r="E701"/>
      <c r="F701"/>
      <c r="G701"/>
      <c r="H701"/>
      <c r="I701"/>
      <c r="J701" s="28"/>
      <c r="K701" s="485"/>
    </row>
    <row r="702" spans="1:11" ht="12.75">
      <c r="A702"/>
      <c r="B702"/>
      <c r="E702"/>
      <c r="F702"/>
      <c r="G702"/>
      <c r="H702"/>
      <c r="I702"/>
      <c r="J702" s="28"/>
      <c r="K702" s="485"/>
    </row>
    <row r="703" spans="1:11" ht="12.75">
      <c r="A703"/>
      <c r="B703"/>
      <c r="E703"/>
      <c r="F703"/>
      <c r="G703"/>
      <c r="H703"/>
      <c r="I703"/>
      <c r="J703" s="28"/>
      <c r="K703" s="485"/>
    </row>
    <row r="704" spans="1:11" ht="12.75">
      <c r="A704"/>
      <c r="B704"/>
      <c r="E704"/>
      <c r="F704"/>
      <c r="G704"/>
      <c r="H704"/>
      <c r="I704"/>
      <c r="J704" s="28"/>
      <c r="K704" s="485"/>
    </row>
    <row r="705" spans="1:11" ht="12.75">
      <c r="A705"/>
      <c r="B705"/>
      <c r="E705"/>
      <c r="F705"/>
      <c r="G705"/>
      <c r="H705"/>
      <c r="I705"/>
      <c r="J705" s="28"/>
      <c r="K705" s="485"/>
    </row>
    <row r="706" spans="1:11" ht="12.75">
      <c r="A706"/>
      <c r="B706"/>
      <c r="E706"/>
      <c r="F706"/>
      <c r="G706"/>
      <c r="H706"/>
      <c r="I706"/>
      <c r="J706" s="28"/>
      <c r="K706" s="485"/>
    </row>
    <row r="707" spans="1:11" ht="12.75">
      <c r="A707"/>
      <c r="B707"/>
      <c r="E707"/>
      <c r="F707"/>
      <c r="G707"/>
      <c r="H707"/>
      <c r="I707"/>
      <c r="J707" s="28"/>
      <c r="K707" s="485"/>
    </row>
    <row r="708" spans="1:11" ht="12.75">
      <c r="A708"/>
      <c r="B708"/>
      <c r="E708"/>
      <c r="F708"/>
      <c r="G708"/>
      <c r="H708"/>
      <c r="I708"/>
      <c r="J708" s="28"/>
      <c r="K708" s="485"/>
    </row>
    <row r="709" spans="1:11" ht="12.75">
      <c r="A709"/>
      <c r="B709"/>
      <c r="E709"/>
      <c r="F709"/>
      <c r="G709"/>
      <c r="H709"/>
      <c r="I709"/>
      <c r="J709" s="28"/>
      <c r="K709" s="485"/>
    </row>
    <row r="710" spans="1:11" ht="12.75">
      <c r="A710"/>
      <c r="B710"/>
      <c r="E710"/>
      <c r="F710"/>
      <c r="G710"/>
      <c r="H710"/>
      <c r="I710"/>
      <c r="J710" s="28"/>
      <c r="K710" s="485"/>
    </row>
    <row r="711" spans="1:11" ht="12.75">
      <c r="A711"/>
      <c r="B711"/>
      <c r="E711"/>
      <c r="F711"/>
      <c r="G711"/>
      <c r="H711"/>
      <c r="I711"/>
      <c r="J711" s="28"/>
      <c r="K711" s="485"/>
    </row>
    <row r="712" spans="1:11" ht="12.75">
      <c r="A712"/>
      <c r="B712"/>
      <c r="E712"/>
      <c r="F712"/>
      <c r="G712"/>
      <c r="H712"/>
      <c r="I712"/>
      <c r="J712" s="28"/>
      <c r="K712" s="485"/>
    </row>
    <row r="713" spans="1:11" ht="12.75">
      <c r="A713"/>
      <c r="B713"/>
      <c r="E713"/>
      <c r="F713"/>
      <c r="G713"/>
      <c r="H713"/>
      <c r="I713"/>
      <c r="J713" s="28"/>
      <c r="K713" s="485"/>
    </row>
    <row r="714" spans="1:11" ht="12.75">
      <c r="A714"/>
      <c r="B714"/>
      <c r="E714"/>
      <c r="F714"/>
      <c r="G714"/>
      <c r="H714"/>
      <c r="I714"/>
      <c r="J714" s="28"/>
      <c r="K714" s="485"/>
    </row>
    <row r="715" spans="1:11" ht="12.75">
      <c r="A715"/>
      <c r="B715"/>
      <c r="E715"/>
      <c r="F715"/>
      <c r="G715"/>
      <c r="H715"/>
      <c r="I715"/>
      <c r="J715" s="28"/>
      <c r="K715" s="485"/>
    </row>
    <row r="716" spans="1:11" ht="12.75">
      <c r="A716"/>
      <c r="B716"/>
      <c r="E716"/>
      <c r="F716"/>
      <c r="G716"/>
      <c r="H716"/>
      <c r="I716"/>
      <c r="J716" s="28"/>
      <c r="K716" s="485"/>
    </row>
    <row r="717" spans="1:11" ht="12.75">
      <c r="A717"/>
      <c r="B717"/>
      <c r="E717"/>
      <c r="F717"/>
      <c r="G717"/>
      <c r="H717"/>
      <c r="I717"/>
      <c r="J717" s="28"/>
      <c r="K717" s="485"/>
    </row>
    <row r="718" spans="1:11" ht="12.75">
      <c r="A718"/>
      <c r="B718"/>
      <c r="E718"/>
      <c r="F718"/>
      <c r="G718"/>
      <c r="H718"/>
      <c r="I718"/>
      <c r="J718" s="28"/>
      <c r="K718" s="485"/>
    </row>
    <row r="719" spans="1:11" ht="12.75">
      <c r="A719"/>
      <c r="B719"/>
      <c r="E719"/>
      <c r="F719"/>
      <c r="G719"/>
      <c r="H719"/>
      <c r="I719"/>
      <c r="J719" s="28"/>
      <c r="K719" s="485"/>
    </row>
    <row r="720" spans="1:11" ht="12.75">
      <c r="A720"/>
      <c r="B720"/>
      <c r="E720"/>
      <c r="F720"/>
      <c r="G720"/>
      <c r="H720"/>
      <c r="I720"/>
      <c r="J720" s="28"/>
      <c r="K720" s="485"/>
    </row>
    <row r="721" spans="1:11" ht="12.75">
      <c r="A721"/>
      <c r="B721"/>
      <c r="E721"/>
      <c r="F721"/>
      <c r="G721"/>
      <c r="H721"/>
      <c r="I721"/>
      <c r="J721" s="28"/>
      <c r="K721" s="485"/>
    </row>
    <row r="722" spans="1:11" ht="12.75">
      <c r="A722"/>
      <c r="B722"/>
      <c r="E722"/>
      <c r="F722"/>
      <c r="G722"/>
      <c r="H722"/>
      <c r="I722"/>
      <c r="J722" s="28"/>
      <c r="K722" s="485"/>
    </row>
    <row r="723" spans="1:11" ht="12.75">
      <c r="A723"/>
      <c r="B723"/>
      <c r="E723"/>
      <c r="F723"/>
      <c r="G723"/>
      <c r="H723"/>
      <c r="I723"/>
      <c r="J723" s="28"/>
      <c r="K723" s="485"/>
    </row>
    <row r="724" spans="1:11" ht="12.75">
      <c r="A724"/>
      <c r="B724"/>
      <c r="E724"/>
      <c r="F724"/>
      <c r="G724"/>
      <c r="H724"/>
      <c r="I724"/>
      <c r="J724" s="28"/>
      <c r="K724" s="485"/>
    </row>
    <row r="725" spans="1:11" ht="12.75">
      <c r="A725"/>
      <c r="B725"/>
      <c r="E725"/>
      <c r="F725"/>
      <c r="G725"/>
      <c r="H725"/>
      <c r="I725"/>
      <c r="J725" s="28"/>
      <c r="K725" s="485"/>
    </row>
    <row r="726" spans="1:11" ht="12.75">
      <c r="A726"/>
      <c r="B726"/>
      <c r="E726"/>
      <c r="F726"/>
      <c r="G726"/>
      <c r="H726"/>
      <c r="I726"/>
      <c r="J726" s="28"/>
      <c r="K726" s="485"/>
    </row>
    <row r="727" spans="1:11" ht="12.75">
      <c r="A727"/>
      <c r="B727"/>
      <c r="E727"/>
      <c r="F727"/>
      <c r="G727"/>
      <c r="H727"/>
      <c r="I727"/>
      <c r="J727" s="28"/>
      <c r="K727" s="485"/>
    </row>
    <row r="728" spans="1:11" ht="12.75">
      <c r="A728"/>
      <c r="B728"/>
      <c r="E728"/>
      <c r="F728"/>
      <c r="G728"/>
      <c r="H728"/>
      <c r="I728"/>
      <c r="J728" s="28"/>
      <c r="K728" s="485"/>
    </row>
    <row r="729" spans="1:11" ht="12.75">
      <c r="A729"/>
      <c r="B729"/>
      <c r="E729"/>
      <c r="F729"/>
      <c r="G729"/>
      <c r="H729"/>
      <c r="I729"/>
      <c r="J729" s="28"/>
      <c r="K729" s="485"/>
    </row>
    <row r="730" spans="1:11" ht="12.75">
      <c r="A730"/>
      <c r="B730"/>
      <c r="E730"/>
      <c r="F730"/>
      <c r="G730"/>
      <c r="H730"/>
      <c r="I730"/>
      <c r="J730" s="28"/>
      <c r="K730" s="485"/>
    </row>
    <row r="731" spans="1:11" ht="12.75">
      <c r="A731"/>
      <c r="B731"/>
      <c r="E731"/>
      <c r="F731"/>
      <c r="G731"/>
      <c r="H731"/>
      <c r="I731"/>
      <c r="J731" s="28"/>
      <c r="K731" s="485"/>
    </row>
    <row r="732" spans="1:11" ht="12.75">
      <c r="A732"/>
      <c r="B732"/>
      <c r="E732"/>
      <c r="F732"/>
      <c r="G732"/>
      <c r="H732"/>
      <c r="I732"/>
      <c r="J732" s="28"/>
      <c r="K732" s="485"/>
    </row>
    <row r="733" spans="1:11" ht="12.75">
      <c r="A733"/>
      <c r="B733"/>
      <c r="E733"/>
      <c r="F733"/>
      <c r="G733"/>
      <c r="H733"/>
      <c r="I733"/>
      <c r="J733" s="28"/>
      <c r="K733" s="485"/>
    </row>
    <row r="734" spans="1:11" ht="12.75">
      <c r="A734"/>
      <c r="B734"/>
      <c r="E734"/>
      <c r="F734"/>
      <c r="G734"/>
      <c r="H734"/>
      <c r="I734"/>
      <c r="J734" s="28"/>
      <c r="K734" s="485"/>
    </row>
    <row r="735" spans="1:11" ht="12.75">
      <c r="A735"/>
      <c r="B735"/>
      <c r="E735"/>
      <c r="F735"/>
      <c r="G735"/>
      <c r="H735"/>
      <c r="I735"/>
      <c r="J735" s="28"/>
      <c r="K735" s="485"/>
    </row>
    <row r="736" spans="1:11" ht="12.75">
      <c r="A736"/>
      <c r="B736"/>
      <c r="E736"/>
      <c r="F736"/>
      <c r="G736"/>
      <c r="H736"/>
      <c r="I736"/>
      <c r="J736" s="28"/>
      <c r="K736" s="485"/>
    </row>
    <row r="737" spans="1:11" ht="12.75">
      <c r="A737"/>
      <c r="B737"/>
      <c r="E737"/>
      <c r="F737"/>
      <c r="G737"/>
      <c r="H737"/>
      <c r="I737"/>
      <c r="J737" s="28"/>
      <c r="K737" s="485"/>
    </row>
    <row r="738" spans="1:11" ht="12.75">
      <c r="A738"/>
      <c r="B738"/>
      <c r="E738"/>
      <c r="F738"/>
      <c r="G738"/>
      <c r="H738"/>
      <c r="I738"/>
      <c r="J738" s="28"/>
      <c r="K738" s="485"/>
    </row>
    <row r="739" spans="1:11" ht="12.75">
      <c r="A739"/>
      <c r="B739"/>
      <c r="E739"/>
      <c r="F739"/>
      <c r="G739"/>
      <c r="H739"/>
      <c r="I739"/>
      <c r="J739" s="28"/>
      <c r="K739" s="485"/>
    </row>
    <row r="740" spans="1:11" ht="12.75">
      <c r="A740"/>
      <c r="B740"/>
      <c r="E740"/>
      <c r="F740"/>
      <c r="G740"/>
      <c r="H740"/>
      <c r="I740"/>
      <c r="J740" s="28"/>
      <c r="K740" s="485"/>
    </row>
    <row r="741" spans="1:11" ht="12.75">
      <c r="A741"/>
      <c r="B741"/>
      <c r="E741"/>
      <c r="F741"/>
      <c r="G741"/>
      <c r="H741"/>
      <c r="I741"/>
      <c r="J741" s="28"/>
      <c r="K741" s="485"/>
    </row>
    <row r="742" spans="1:11" ht="12.75">
      <c r="A742"/>
      <c r="B742"/>
      <c r="E742"/>
      <c r="F742"/>
      <c r="G742"/>
      <c r="H742"/>
      <c r="I742"/>
      <c r="J742" s="28"/>
      <c r="K742" s="485"/>
    </row>
    <row r="743" spans="1:11" ht="12.75">
      <c r="A743"/>
      <c r="B743"/>
      <c r="E743"/>
      <c r="F743"/>
      <c r="G743"/>
      <c r="H743"/>
      <c r="I743"/>
      <c r="J743" s="28"/>
      <c r="K743" s="485"/>
    </row>
    <row r="744" spans="1:11" ht="12.75">
      <c r="A744"/>
      <c r="B744"/>
      <c r="E744"/>
      <c r="F744"/>
      <c r="G744"/>
      <c r="H744"/>
      <c r="I744"/>
      <c r="J744" s="28"/>
      <c r="K744" s="485"/>
    </row>
    <row r="745" spans="1:11" ht="12.75">
      <c r="A745"/>
      <c r="B745"/>
      <c r="E745"/>
      <c r="F745"/>
      <c r="G745"/>
      <c r="H745"/>
      <c r="I745"/>
      <c r="J745" s="28"/>
      <c r="K745" s="485"/>
    </row>
    <row r="746" spans="1:11" ht="12.75">
      <c r="A746"/>
      <c r="B746"/>
      <c r="E746"/>
      <c r="F746"/>
      <c r="G746"/>
      <c r="H746"/>
      <c r="I746"/>
      <c r="J746" s="28"/>
      <c r="K746" s="485"/>
    </row>
    <row r="747" spans="1:11" ht="12.75">
      <c r="A747"/>
      <c r="B747"/>
      <c r="E747"/>
      <c r="F747"/>
      <c r="G747"/>
      <c r="H747"/>
      <c r="I747"/>
      <c r="J747" s="28"/>
      <c r="K747" s="485"/>
    </row>
    <row r="748" spans="1:11" ht="12.75">
      <c r="A748"/>
      <c r="B748"/>
      <c r="E748"/>
      <c r="F748"/>
      <c r="G748"/>
      <c r="H748"/>
      <c r="I748"/>
      <c r="J748" s="28"/>
      <c r="K748" s="485"/>
    </row>
    <row r="749" spans="1:11" ht="12.75">
      <c r="A749"/>
      <c r="B749"/>
      <c r="E749"/>
      <c r="F749"/>
      <c r="G749"/>
      <c r="H749"/>
      <c r="I749"/>
      <c r="J749" s="28"/>
      <c r="K749" s="485"/>
    </row>
    <row r="750" spans="1:11" ht="12.75">
      <c r="A750"/>
      <c r="B750"/>
      <c r="E750"/>
      <c r="F750"/>
      <c r="G750"/>
      <c r="H750"/>
      <c r="I750"/>
      <c r="J750" s="28"/>
      <c r="K750" s="485"/>
    </row>
    <row r="751" spans="1:11" ht="12.75">
      <c r="A751"/>
      <c r="B751"/>
      <c r="E751"/>
      <c r="F751"/>
      <c r="G751"/>
      <c r="H751"/>
      <c r="I751"/>
      <c r="J751" s="28"/>
      <c r="K751" s="485"/>
    </row>
    <row r="752" spans="1:11" ht="12.75">
      <c r="A752"/>
      <c r="B752"/>
      <c r="E752"/>
      <c r="F752"/>
      <c r="G752"/>
      <c r="H752"/>
      <c r="I752"/>
      <c r="J752" s="28"/>
      <c r="K752" s="485"/>
    </row>
    <row r="753" spans="1:11" ht="12.75">
      <c r="A753"/>
      <c r="B753"/>
      <c r="E753"/>
      <c r="F753"/>
      <c r="G753"/>
      <c r="H753"/>
      <c r="I753"/>
      <c r="J753" s="28"/>
      <c r="K753" s="485"/>
    </row>
    <row r="754" spans="1:11" ht="12.75">
      <c r="A754"/>
      <c r="B754"/>
      <c r="E754"/>
      <c r="F754"/>
      <c r="G754"/>
      <c r="H754"/>
      <c r="I754"/>
      <c r="J754" s="28"/>
      <c r="K754" s="485"/>
    </row>
    <row r="755" spans="1:11" ht="12.75">
      <c r="A755"/>
      <c r="B755"/>
      <c r="E755"/>
      <c r="F755"/>
      <c r="G755"/>
      <c r="H755"/>
      <c r="I755"/>
      <c r="J755" s="28"/>
      <c r="K755" s="485"/>
    </row>
    <row r="756" spans="1:11" ht="12.75">
      <c r="A756"/>
      <c r="B756"/>
      <c r="E756"/>
      <c r="F756"/>
      <c r="G756"/>
      <c r="H756"/>
      <c r="I756"/>
      <c r="J756" s="28"/>
      <c r="K756" s="485"/>
    </row>
    <row r="757" spans="1:11" ht="12.75">
      <c r="A757"/>
      <c r="B757"/>
      <c r="E757"/>
      <c r="F757"/>
      <c r="G757"/>
      <c r="H757"/>
      <c r="I757"/>
      <c r="J757" s="28"/>
      <c r="K757" s="485"/>
    </row>
    <row r="758" spans="1:11" ht="12.75">
      <c r="A758"/>
      <c r="B758"/>
      <c r="E758"/>
      <c r="F758"/>
      <c r="G758"/>
      <c r="H758"/>
      <c r="I758"/>
      <c r="J758" s="28"/>
      <c r="K758" s="485"/>
    </row>
    <row r="759" spans="1:11" ht="12.75">
      <c r="A759"/>
      <c r="B759"/>
      <c r="E759"/>
      <c r="F759"/>
      <c r="G759"/>
      <c r="H759"/>
      <c r="I759"/>
      <c r="J759" s="28"/>
      <c r="K759" s="485"/>
    </row>
    <row r="760" spans="1:11" ht="12.75">
      <c r="A760"/>
      <c r="B760"/>
      <c r="E760"/>
      <c r="F760"/>
      <c r="G760"/>
      <c r="H760"/>
      <c r="I760"/>
      <c r="J760" s="28"/>
      <c r="K760" s="485"/>
    </row>
    <row r="761" spans="1:11" ht="12.75">
      <c r="A761"/>
      <c r="B761"/>
      <c r="E761"/>
      <c r="F761"/>
      <c r="G761"/>
      <c r="H761"/>
      <c r="I761"/>
      <c r="J761" s="28"/>
      <c r="K761" s="485"/>
    </row>
    <row r="762" spans="1:11" ht="12.75">
      <c r="A762"/>
      <c r="B762"/>
      <c r="E762"/>
      <c r="F762"/>
      <c r="G762"/>
      <c r="H762"/>
      <c r="I762"/>
      <c r="J762" s="28"/>
      <c r="K762" s="485"/>
    </row>
    <row r="763" spans="1:11" ht="12.75">
      <c r="A763"/>
      <c r="B763"/>
      <c r="E763"/>
      <c r="F763"/>
      <c r="G763"/>
      <c r="H763"/>
      <c r="I763"/>
      <c r="J763" s="28"/>
      <c r="K763" s="485"/>
    </row>
    <row r="764" spans="1:11" ht="12.75">
      <c r="A764"/>
      <c r="B764"/>
      <c r="E764"/>
      <c r="F764"/>
      <c r="G764"/>
      <c r="H764"/>
      <c r="I764"/>
      <c r="J764" s="28"/>
      <c r="K764" s="485"/>
    </row>
    <row r="765" spans="1:11" ht="12.75">
      <c r="A765"/>
      <c r="B765"/>
      <c r="E765"/>
      <c r="F765"/>
      <c r="G765"/>
      <c r="H765"/>
      <c r="I765"/>
      <c r="J765" s="28"/>
      <c r="K765" s="485"/>
    </row>
    <row r="766" spans="1:11" ht="12.75">
      <c r="A766"/>
      <c r="B766"/>
      <c r="E766"/>
      <c r="F766"/>
      <c r="G766"/>
      <c r="H766"/>
      <c r="I766"/>
      <c r="J766" s="28"/>
      <c r="K766" s="485"/>
    </row>
    <row r="767" spans="1:11" ht="12.75">
      <c r="A767"/>
      <c r="B767"/>
      <c r="E767"/>
      <c r="F767"/>
      <c r="G767"/>
      <c r="H767"/>
      <c r="I767"/>
      <c r="J767" s="28"/>
      <c r="K767" s="485"/>
    </row>
    <row r="768" spans="1:11" ht="12.75">
      <c r="A768"/>
      <c r="B768"/>
      <c r="E768"/>
      <c r="F768"/>
      <c r="G768"/>
      <c r="H768"/>
      <c r="I768"/>
      <c r="J768" s="28"/>
      <c r="K768" s="485"/>
    </row>
    <row r="769" spans="1:11" ht="12.75">
      <c r="A769"/>
      <c r="B769"/>
      <c r="E769"/>
      <c r="F769"/>
      <c r="G769"/>
      <c r="H769"/>
      <c r="I769"/>
      <c r="J769" s="28"/>
      <c r="K769" s="485"/>
    </row>
    <row r="770" spans="1:11" ht="12.75">
      <c r="A770"/>
      <c r="B770"/>
      <c r="E770"/>
      <c r="F770"/>
      <c r="G770"/>
      <c r="H770"/>
      <c r="I770"/>
      <c r="J770" s="28"/>
      <c r="K770" s="485"/>
    </row>
    <row r="771" spans="1:11" ht="12.75">
      <c r="A771"/>
      <c r="B771"/>
      <c r="E771"/>
      <c r="F771"/>
      <c r="G771"/>
      <c r="H771"/>
      <c r="I771"/>
      <c r="J771" s="28"/>
      <c r="K771" s="485"/>
    </row>
    <row r="772" spans="1:11" ht="12.75">
      <c r="A772"/>
      <c r="B772"/>
      <c r="E772"/>
      <c r="F772"/>
      <c r="G772"/>
      <c r="H772"/>
      <c r="I772"/>
      <c r="J772" s="28"/>
      <c r="K772" s="485"/>
    </row>
    <row r="773" spans="1:11" ht="12.75">
      <c r="A773"/>
      <c r="B773"/>
      <c r="E773"/>
      <c r="F773"/>
      <c r="G773"/>
      <c r="H773"/>
      <c r="I773"/>
      <c r="J773" s="28"/>
      <c r="K773" s="485"/>
    </row>
    <row r="774" spans="1:11" ht="12.75">
      <c r="A774"/>
      <c r="B774"/>
      <c r="E774"/>
      <c r="F774"/>
      <c r="G774"/>
      <c r="H774"/>
      <c r="I774"/>
      <c r="J774" s="28"/>
      <c r="K774" s="485"/>
    </row>
    <row r="775" spans="1:11" ht="12.75">
      <c r="A775"/>
      <c r="B775"/>
      <c r="E775"/>
      <c r="F775"/>
      <c r="G775"/>
      <c r="H775"/>
      <c r="I775"/>
      <c r="J775" s="28"/>
      <c r="K775" s="485"/>
    </row>
    <row r="776" spans="1:11" ht="12.75">
      <c r="A776"/>
      <c r="B776"/>
      <c r="E776"/>
      <c r="F776"/>
      <c r="G776"/>
      <c r="H776"/>
      <c r="I776"/>
      <c r="J776" s="28"/>
      <c r="K776" s="485"/>
    </row>
    <row r="777" spans="1:11" ht="12.75">
      <c r="A777"/>
      <c r="B777"/>
      <c r="E777"/>
      <c r="F777"/>
      <c r="G777"/>
      <c r="H777"/>
      <c r="I777"/>
      <c r="J777" s="28"/>
      <c r="K777" s="485"/>
    </row>
    <row r="778" spans="1:11" ht="12.75">
      <c r="A778"/>
      <c r="B778"/>
      <c r="E778"/>
      <c r="F778"/>
      <c r="G778"/>
      <c r="H778"/>
      <c r="I778"/>
      <c r="J778" s="28"/>
      <c r="K778" s="485"/>
    </row>
    <row r="779" spans="1:11" ht="12.75">
      <c r="A779"/>
      <c r="B779"/>
      <c r="E779"/>
      <c r="F779"/>
      <c r="G779"/>
      <c r="H779"/>
      <c r="I779"/>
      <c r="J779" s="28"/>
      <c r="K779" s="485"/>
    </row>
    <row r="780" spans="1:11" ht="12.75">
      <c r="A780"/>
      <c r="B780"/>
      <c r="E780"/>
      <c r="F780"/>
      <c r="G780"/>
      <c r="H780"/>
      <c r="I780"/>
      <c r="J780" s="28"/>
      <c r="K780" s="485"/>
    </row>
    <row r="781" spans="1:11" ht="12.75">
      <c r="A781"/>
      <c r="B781"/>
      <c r="E781"/>
      <c r="F781"/>
      <c r="G781"/>
      <c r="H781"/>
      <c r="I781"/>
      <c r="J781" s="28"/>
      <c r="K781" s="485"/>
    </row>
    <row r="782" spans="1:11" ht="12.75">
      <c r="A782"/>
      <c r="B782"/>
      <c r="E782"/>
      <c r="F782"/>
      <c r="G782"/>
      <c r="H782"/>
      <c r="I782"/>
      <c r="J782" s="28"/>
      <c r="K782" s="485"/>
    </row>
    <row r="783" spans="1:11" ht="12.75">
      <c r="A783"/>
      <c r="B783"/>
      <c r="E783"/>
      <c r="F783"/>
      <c r="G783"/>
      <c r="H783"/>
      <c r="I783"/>
      <c r="J783" s="28"/>
      <c r="K783" s="485"/>
    </row>
    <row r="784" spans="1:11" ht="12.75">
      <c r="A784"/>
      <c r="B784"/>
      <c r="E784"/>
      <c r="F784"/>
      <c r="G784"/>
      <c r="H784"/>
      <c r="I784"/>
      <c r="J784" s="28"/>
      <c r="K784" s="485"/>
    </row>
    <row r="785" spans="1:11" ht="12.75">
      <c r="A785"/>
      <c r="B785"/>
      <c r="E785"/>
      <c r="F785"/>
      <c r="G785"/>
      <c r="H785"/>
      <c r="I785"/>
      <c r="J785" s="28"/>
      <c r="K785" s="485"/>
    </row>
    <row r="786" spans="1:11" ht="12.75">
      <c r="A786"/>
      <c r="B786"/>
      <c r="E786"/>
      <c r="F786"/>
      <c r="G786"/>
      <c r="H786"/>
      <c r="I786"/>
      <c r="J786" s="28"/>
      <c r="K786" s="485"/>
    </row>
    <row r="787" spans="1:11" ht="12.75">
      <c r="A787"/>
      <c r="B787"/>
      <c r="E787"/>
      <c r="F787"/>
      <c r="G787"/>
      <c r="H787"/>
      <c r="I787"/>
      <c r="J787" s="28"/>
      <c r="K787" s="485"/>
    </row>
    <row r="788" spans="1:11" ht="12.75">
      <c r="A788"/>
      <c r="B788"/>
      <c r="E788"/>
      <c r="F788"/>
      <c r="G788"/>
      <c r="H788"/>
      <c r="I788"/>
      <c r="J788" s="28"/>
      <c r="K788" s="485"/>
    </row>
    <row r="789" spans="1:11" ht="12.75">
      <c r="A789"/>
      <c r="B789"/>
      <c r="E789"/>
      <c r="F789"/>
      <c r="G789"/>
      <c r="H789"/>
      <c r="I789"/>
      <c r="J789" s="28"/>
      <c r="K789" s="485"/>
    </row>
    <row r="790" spans="1:11" ht="12.75">
      <c r="A790"/>
      <c r="B790"/>
      <c r="E790"/>
      <c r="F790"/>
      <c r="G790"/>
      <c r="H790"/>
      <c r="I790"/>
      <c r="J790" s="28"/>
      <c r="K790" s="485"/>
    </row>
    <row r="791" spans="1:11" ht="12.75">
      <c r="A791"/>
      <c r="B791"/>
      <c r="E791"/>
      <c r="F791"/>
      <c r="G791"/>
      <c r="H791"/>
      <c r="I791"/>
      <c r="J791" s="28"/>
      <c r="K791" s="485"/>
    </row>
    <row r="792" spans="1:11" ht="12.75">
      <c r="A792"/>
      <c r="B792"/>
      <c r="E792"/>
      <c r="F792"/>
      <c r="G792"/>
      <c r="H792"/>
      <c r="I792"/>
      <c r="J792" s="28"/>
      <c r="K792" s="485"/>
    </row>
    <row r="793" spans="1:11" ht="12.75">
      <c r="A793"/>
      <c r="B793"/>
      <c r="E793"/>
      <c r="F793"/>
      <c r="G793"/>
      <c r="H793"/>
      <c r="I793"/>
      <c r="J793" s="28"/>
      <c r="K793" s="485"/>
    </row>
    <row r="794" spans="1:11" ht="12.75">
      <c r="A794"/>
      <c r="B794"/>
      <c r="E794"/>
      <c r="F794"/>
      <c r="G794"/>
      <c r="H794"/>
      <c r="I794"/>
      <c r="J794" s="28"/>
      <c r="K794" s="485"/>
    </row>
    <row r="795" spans="1:11" ht="12.75">
      <c r="A795"/>
      <c r="B795"/>
      <c r="E795"/>
      <c r="F795"/>
      <c r="G795"/>
      <c r="H795"/>
      <c r="I795"/>
      <c r="J795" s="28"/>
      <c r="K795" s="485"/>
    </row>
    <row r="796" spans="1:11" ht="12.75">
      <c r="A796"/>
      <c r="B796"/>
      <c r="E796"/>
      <c r="F796"/>
      <c r="G796"/>
      <c r="H796"/>
      <c r="I796"/>
      <c r="J796" s="28"/>
      <c r="K796" s="485"/>
    </row>
    <row r="797" spans="1:11" ht="12.75">
      <c r="A797"/>
      <c r="B797"/>
      <c r="E797"/>
      <c r="F797"/>
      <c r="G797"/>
      <c r="H797"/>
      <c r="I797"/>
      <c r="J797" s="28"/>
      <c r="K797" s="485"/>
    </row>
    <row r="798" spans="1:11" ht="12.75">
      <c r="A798"/>
      <c r="B798"/>
      <c r="E798"/>
      <c r="F798"/>
      <c r="G798"/>
      <c r="H798"/>
      <c r="I798"/>
      <c r="J798" s="28"/>
      <c r="K798" s="485"/>
    </row>
    <row r="799" spans="1:11" ht="12.75">
      <c r="A799"/>
      <c r="B799"/>
      <c r="E799"/>
      <c r="F799"/>
      <c r="G799"/>
      <c r="H799"/>
      <c r="I799"/>
      <c r="J799" s="28"/>
      <c r="K799" s="485"/>
    </row>
    <row r="800" spans="1:11" ht="12.75">
      <c r="A800"/>
      <c r="B800"/>
      <c r="E800"/>
      <c r="F800"/>
      <c r="G800"/>
      <c r="H800"/>
      <c r="I800"/>
      <c r="J800" s="28"/>
      <c r="K800" s="485"/>
    </row>
    <row r="801" spans="1:11" ht="12.75">
      <c r="A801"/>
      <c r="B801"/>
      <c r="E801"/>
      <c r="F801"/>
      <c r="G801"/>
      <c r="H801"/>
      <c r="I801"/>
      <c r="J801" s="28"/>
      <c r="K801" s="485"/>
    </row>
    <row r="802" spans="1:11" ht="12.75">
      <c r="A802"/>
      <c r="B802"/>
      <c r="E802"/>
      <c r="F802"/>
      <c r="G802"/>
      <c r="H802"/>
      <c r="I802"/>
      <c r="J802" s="28"/>
      <c r="K802" s="485"/>
    </row>
    <row r="803" spans="1:11" ht="12.75">
      <c r="A803"/>
      <c r="B803"/>
      <c r="E803"/>
      <c r="F803"/>
      <c r="G803"/>
      <c r="H803"/>
      <c r="I803"/>
      <c r="J803" s="28"/>
      <c r="K803" s="485"/>
    </row>
    <row r="804" spans="1:11" ht="12.75">
      <c r="A804"/>
      <c r="B804"/>
      <c r="E804"/>
      <c r="F804"/>
      <c r="G804"/>
      <c r="H804"/>
      <c r="I804"/>
      <c r="J804" s="28"/>
      <c r="K804" s="485"/>
    </row>
    <row r="805" spans="1:11" ht="12.75">
      <c r="A805"/>
      <c r="B805"/>
      <c r="E805"/>
      <c r="F805"/>
      <c r="G805"/>
      <c r="H805"/>
      <c r="I805"/>
      <c r="J805" s="28"/>
      <c r="K805" s="485"/>
    </row>
    <row r="806" spans="1:11" ht="12.75">
      <c r="A806"/>
      <c r="B806"/>
      <c r="E806"/>
      <c r="F806"/>
      <c r="G806"/>
      <c r="H806"/>
      <c r="I806"/>
      <c r="J806" s="28"/>
      <c r="K806" s="485"/>
    </row>
    <row r="807" spans="1:11" ht="12.75">
      <c r="A807"/>
      <c r="B807"/>
      <c r="E807"/>
      <c r="F807"/>
      <c r="G807"/>
      <c r="H807"/>
      <c r="I807"/>
      <c r="J807" s="28"/>
      <c r="K807" s="485"/>
    </row>
    <row r="808" spans="1:11" ht="12.75">
      <c r="A808"/>
      <c r="B808"/>
      <c r="E808"/>
      <c r="F808"/>
      <c r="G808"/>
      <c r="H808"/>
      <c r="I808"/>
      <c r="J808" s="28"/>
      <c r="K808" s="485"/>
    </row>
    <row r="809" spans="1:11" ht="12.75">
      <c r="A809"/>
      <c r="B809"/>
      <c r="E809"/>
      <c r="F809"/>
      <c r="G809"/>
      <c r="H809"/>
      <c r="I809"/>
      <c r="J809" s="28"/>
      <c r="K809" s="485"/>
    </row>
    <row r="810" spans="1:11" ht="12.75">
      <c r="A810"/>
      <c r="B810"/>
      <c r="E810"/>
      <c r="F810"/>
      <c r="G810"/>
      <c r="H810"/>
      <c r="I810"/>
      <c r="J810" s="28"/>
      <c r="K810" s="485"/>
    </row>
    <row r="811" spans="1:11" ht="12.75">
      <c r="A811"/>
      <c r="B811"/>
      <c r="E811"/>
      <c r="F811"/>
      <c r="G811"/>
      <c r="H811"/>
      <c r="I811"/>
      <c r="J811" s="28"/>
      <c r="K811" s="485"/>
    </row>
    <row r="812" spans="1:11" ht="12.75">
      <c r="A812"/>
      <c r="B812"/>
      <c r="E812"/>
      <c r="F812"/>
      <c r="G812"/>
      <c r="H812"/>
      <c r="I812"/>
      <c r="J812" s="28"/>
      <c r="K812" s="485"/>
    </row>
    <row r="813" spans="1:11" ht="12.75">
      <c r="A813"/>
      <c r="B813"/>
      <c r="E813"/>
      <c r="F813"/>
      <c r="G813"/>
      <c r="H813"/>
      <c r="I813"/>
      <c r="J813" s="28"/>
      <c r="K813" s="485"/>
    </row>
    <row r="814" spans="1:11" ht="12.75">
      <c r="A814"/>
      <c r="B814"/>
      <c r="E814"/>
      <c r="F814"/>
      <c r="G814"/>
      <c r="H814"/>
      <c r="I814"/>
      <c r="J814" s="28"/>
      <c r="K814" s="485"/>
    </row>
    <row r="815" spans="1:11" ht="12.75">
      <c r="A815"/>
      <c r="B815"/>
      <c r="E815"/>
      <c r="F815"/>
      <c r="G815"/>
      <c r="H815"/>
      <c r="I815"/>
      <c r="J815" s="28"/>
      <c r="K815" s="485"/>
    </row>
    <row r="816" spans="1:11" ht="12.75">
      <c r="A816"/>
      <c r="B816"/>
      <c r="E816"/>
      <c r="F816"/>
      <c r="G816"/>
      <c r="H816"/>
      <c r="I816"/>
      <c r="J816" s="28"/>
      <c r="K816" s="485"/>
    </row>
    <row r="817" spans="1:11" ht="12.75">
      <c r="A817"/>
      <c r="B817"/>
      <c r="E817"/>
      <c r="F817"/>
      <c r="G817"/>
      <c r="H817"/>
      <c r="I817"/>
      <c r="J817" s="28"/>
      <c r="K817" s="485"/>
    </row>
    <row r="818" spans="1:11" ht="12.75">
      <c r="A818"/>
      <c r="B818"/>
      <c r="E818"/>
      <c r="F818"/>
      <c r="G818"/>
      <c r="H818"/>
      <c r="I818"/>
      <c r="J818" s="28"/>
      <c r="K818" s="485"/>
    </row>
    <row r="819" spans="1:11" ht="12.75">
      <c r="A819"/>
      <c r="B819"/>
      <c r="E819"/>
      <c r="F819"/>
      <c r="G819"/>
      <c r="H819"/>
      <c r="I819"/>
      <c r="J819" s="28"/>
      <c r="K819" s="485"/>
    </row>
    <row r="820" spans="1:11" ht="12.75">
      <c r="A820"/>
      <c r="B820"/>
      <c r="E820"/>
      <c r="F820"/>
      <c r="G820"/>
      <c r="H820"/>
      <c r="I820"/>
      <c r="J820" s="28"/>
      <c r="K820" s="485"/>
    </row>
    <row r="821" spans="1:11" ht="12.75">
      <c r="A821"/>
      <c r="B821"/>
      <c r="E821"/>
      <c r="F821"/>
      <c r="G821"/>
      <c r="H821"/>
      <c r="I821"/>
      <c r="J821" s="28"/>
      <c r="K821" s="485"/>
    </row>
    <row r="822" spans="1:11" ht="12.75">
      <c r="A822"/>
      <c r="B822"/>
      <c r="E822"/>
      <c r="F822"/>
      <c r="G822"/>
      <c r="H822"/>
      <c r="I822"/>
      <c r="J822" s="28"/>
      <c r="K822" s="485"/>
    </row>
    <row r="823" spans="1:11" ht="12.75">
      <c r="A823"/>
      <c r="B823"/>
      <c r="E823"/>
      <c r="F823"/>
      <c r="G823"/>
      <c r="H823"/>
      <c r="I823"/>
      <c r="J823" s="28"/>
      <c r="K823" s="485"/>
    </row>
    <row r="824" spans="1:11" ht="12.75">
      <c r="A824"/>
      <c r="B824"/>
      <c r="E824"/>
      <c r="F824"/>
      <c r="G824"/>
      <c r="H824"/>
      <c r="I824"/>
      <c r="J824" s="28"/>
      <c r="K824" s="485"/>
    </row>
    <row r="825" spans="1:11" ht="12.75">
      <c r="A825"/>
      <c r="B825"/>
      <c r="E825"/>
      <c r="F825"/>
      <c r="G825"/>
      <c r="H825"/>
      <c r="I825"/>
      <c r="J825" s="28"/>
      <c r="K825" s="485"/>
    </row>
    <row r="826" spans="1:11" ht="12.75">
      <c r="A826"/>
      <c r="B826"/>
      <c r="E826"/>
      <c r="F826"/>
      <c r="G826"/>
      <c r="H826"/>
      <c r="I826"/>
      <c r="J826" s="28"/>
      <c r="K826" s="485"/>
    </row>
    <row r="827" spans="1:11" ht="12.75">
      <c r="A827"/>
      <c r="B827"/>
      <c r="E827"/>
      <c r="F827"/>
      <c r="G827"/>
      <c r="H827"/>
      <c r="I827"/>
      <c r="J827" s="28"/>
      <c r="K827" s="485"/>
    </row>
    <row r="828" spans="1:11" ht="12.75">
      <c r="A828"/>
      <c r="B828"/>
      <c r="E828"/>
      <c r="F828"/>
      <c r="G828"/>
      <c r="H828"/>
      <c r="I828"/>
      <c r="J828" s="28"/>
      <c r="K828" s="485"/>
    </row>
    <row r="829" spans="1:11" ht="12.75">
      <c r="A829"/>
      <c r="B829"/>
      <c r="E829"/>
      <c r="F829"/>
      <c r="G829"/>
      <c r="H829"/>
      <c r="I829"/>
      <c r="J829" s="28"/>
      <c r="K829" s="485"/>
    </row>
    <row r="830" spans="1:11" ht="12.75">
      <c r="A830"/>
      <c r="B830"/>
      <c r="E830"/>
      <c r="F830"/>
      <c r="G830"/>
      <c r="H830"/>
      <c r="I830"/>
      <c r="J830" s="28"/>
      <c r="K830" s="485"/>
    </row>
    <row r="831" spans="1:11" ht="12.75">
      <c r="A831"/>
      <c r="B831"/>
      <c r="E831"/>
      <c r="F831"/>
      <c r="G831"/>
      <c r="H831"/>
      <c r="I831"/>
      <c r="J831" s="28"/>
      <c r="K831" s="485"/>
    </row>
    <row r="832" spans="1:11" ht="12.75">
      <c r="A832"/>
      <c r="B832"/>
      <c r="E832"/>
      <c r="F832"/>
      <c r="G832"/>
      <c r="H832"/>
      <c r="I832"/>
      <c r="J832" s="28"/>
      <c r="K832" s="485"/>
    </row>
    <row r="833" spans="1:11" ht="12.75">
      <c r="A833"/>
      <c r="B833"/>
      <c r="E833"/>
      <c r="F833"/>
      <c r="G833"/>
      <c r="H833"/>
      <c r="I833"/>
      <c r="J833" s="28"/>
      <c r="K833" s="485"/>
    </row>
    <row r="834" spans="1:11" ht="12.75">
      <c r="A834"/>
      <c r="B834"/>
      <c r="E834"/>
      <c r="F834"/>
      <c r="G834"/>
      <c r="H834"/>
      <c r="I834"/>
      <c r="J834" s="28"/>
      <c r="K834" s="485"/>
    </row>
    <row r="835" spans="1:11" ht="12.75">
      <c r="A835"/>
      <c r="B835"/>
      <c r="E835"/>
      <c r="F835"/>
      <c r="G835"/>
      <c r="H835"/>
      <c r="I835"/>
      <c r="J835" s="28"/>
      <c r="K835" s="485"/>
    </row>
    <row r="836" spans="1:11" ht="12.75">
      <c r="A836"/>
      <c r="B836"/>
      <c r="E836"/>
      <c r="F836"/>
      <c r="G836"/>
      <c r="H836"/>
      <c r="I836"/>
      <c r="J836" s="28"/>
      <c r="K836" s="485"/>
    </row>
    <row r="837" spans="1:11" ht="12.75">
      <c r="A837"/>
      <c r="B837"/>
      <c r="E837"/>
      <c r="F837"/>
      <c r="G837"/>
      <c r="H837"/>
      <c r="I837"/>
      <c r="J837" s="28"/>
      <c r="K837" s="485"/>
    </row>
    <row r="838" spans="1:11" ht="12.75">
      <c r="A838"/>
      <c r="B838"/>
      <c r="E838"/>
      <c r="F838"/>
      <c r="G838"/>
      <c r="H838"/>
      <c r="I838"/>
      <c r="J838" s="28"/>
      <c r="K838" s="485"/>
    </row>
    <row r="839" spans="1:11" ht="12.75">
      <c r="A839"/>
      <c r="B839"/>
      <c r="E839"/>
      <c r="F839"/>
      <c r="G839"/>
      <c r="H839"/>
      <c r="I839"/>
      <c r="J839" s="28"/>
      <c r="K839" s="485"/>
    </row>
    <row r="840" spans="1:11" ht="12.75">
      <c r="A840"/>
      <c r="B840"/>
      <c r="E840"/>
      <c r="F840"/>
      <c r="G840"/>
      <c r="H840"/>
      <c r="I840"/>
      <c r="J840" s="28"/>
      <c r="K840" s="485"/>
    </row>
    <row r="841" spans="1:11" ht="12.75">
      <c r="A841"/>
      <c r="B841"/>
      <c r="E841"/>
      <c r="F841"/>
      <c r="G841"/>
      <c r="H841"/>
      <c r="I841"/>
      <c r="J841" s="28"/>
      <c r="K841" s="485"/>
    </row>
    <row r="842" spans="1:11" ht="12.75">
      <c r="A842"/>
      <c r="B842"/>
      <c r="E842"/>
      <c r="F842"/>
      <c r="G842"/>
      <c r="H842"/>
      <c r="I842"/>
      <c r="J842" s="28"/>
      <c r="K842" s="485"/>
    </row>
    <row r="843" spans="1:11" ht="12.75">
      <c r="A843"/>
      <c r="B843"/>
      <c r="E843"/>
      <c r="F843"/>
      <c r="G843"/>
      <c r="H843"/>
      <c r="I843"/>
      <c r="J843" s="28"/>
      <c r="K843" s="485"/>
    </row>
    <row r="844" spans="1:11" ht="12.75">
      <c r="A844"/>
      <c r="B844"/>
      <c r="E844"/>
      <c r="F844"/>
      <c r="G844"/>
      <c r="H844"/>
      <c r="I844"/>
      <c r="J844" s="28"/>
      <c r="K844" s="485"/>
    </row>
    <row r="845" spans="1:11" ht="12.75">
      <c r="A845"/>
      <c r="B845"/>
      <c r="E845"/>
      <c r="F845"/>
      <c r="G845"/>
      <c r="H845"/>
      <c r="I845"/>
      <c r="J845" s="28"/>
      <c r="K845" s="485"/>
    </row>
    <row r="846" spans="1:11" ht="12.75">
      <c r="A846"/>
      <c r="B846"/>
      <c r="E846"/>
      <c r="F846"/>
      <c r="G846"/>
      <c r="H846"/>
      <c r="I846"/>
      <c r="J846" s="28"/>
      <c r="K846" s="485"/>
    </row>
    <row r="847" spans="1:11" ht="12.75">
      <c r="A847"/>
      <c r="B847"/>
      <c r="E847"/>
      <c r="F847"/>
      <c r="G847"/>
      <c r="H847"/>
      <c r="I847"/>
      <c r="J847" s="28"/>
      <c r="K847" s="485"/>
    </row>
    <row r="848" spans="1:11" ht="12.75">
      <c r="A848"/>
      <c r="B848"/>
      <c r="E848"/>
      <c r="F848"/>
      <c r="G848"/>
      <c r="H848"/>
      <c r="I848"/>
      <c r="J848" s="28"/>
      <c r="K848" s="485"/>
    </row>
    <row r="849" spans="1:11" ht="12.75">
      <c r="A849"/>
      <c r="B849"/>
      <c r="E849"/>
      <c r="F849"/>
      <c r="G849"/>
      <c r="H849"/>
      <c r="I849"/>
      <c r="J849" s="28"/>
      <c r="K849" s="485"/>
    </row>
    <row r="850" spans="1:11" ht="12.75">
      <c r="A850"/>
      <c r="B850"/>
      <c r="E850"/>
      <c r="F850"/>
      <c r="G850"/>
      <c r="H850"/>
      <c r="I850"/>
      <c r="J850" s="28"/>
      <c r="K850" s="485"/>
    </row>
    <row r="851" spans="1:11" ht="12.75">
      <c r="A851"/>
      <c r="B851"/>
      <c r="E851"/>
      <c r="F851"/>
      <c r="G851"/>
      <c r="H851"/>
      <c r="I851"/>
      <c r="J851" s="28"/>
      <c r="K851" s="485"/>
    </row>
    <row r="852" spans="1:11" ht="12.75">
      <c r="A852"/>
      <c r="B852"/>
      <c r="E852"/>
      <c r="F852"/>
      <c r="G852"/>
      <c r="H852"/>
      <c r="I852"/>
      <c r="J852" s="28"/>
      <c r="K852" s="485"/>
    </row>
    <row r="853" spans="1:11" ht="12.75">
      <c r="A853"/>
      <c r="B853"/>
      <c r="E853"/>
      <c r="F853"/>
      <c r="G853"/>
      <c r="H853"/>
      <c r="I853"/>
      <c r="J853" s="28"/>
      <c r="K853" s="485"/>
    </row>
    <row r="854" spans="1:11" ht="12.75">
      <c r="A854"/>
      <c r="B854"/>
      <c r="E854"/>
      <c r="F854"/>
      <c r="G854"/>
      <c r="H854"/>
      <c r="I854"/>
      <c r="J854" s="28"/>
      <c r="K854" s="485"/>
    </row>
    <row r="855" spans="1:11" ht="12.75">
      <c r="A855"/>
      <c r="B855"/>
      <c r="E855"/>
      <c r="F855"/>
      <c r="G855"/>
      <c r="H855"/>
      <c r="I855"/>
      <c r="J855" s="28"/>
      <c r="K855" s="485"/>
    </row>
    <row r="856" spans="1:11" ht="12.75">
      <c r="A856"/>
      <c r="B856"/>
      <c r="E856"/>
      <c r="F856"/>
      <c r="G856"/>
      <c r="H856"/>
      <c r="I856"/>
      <c r="J856" s="28"/>
      <c r="K856" s="485"/>
    </row>
    <row r="857" spans="1:11" ht="12.75">
      <c r="A857"/>
      <c r="B857"/>
      <c r="E857"/>
      <c r="F857"/>
      <c r="G857"/>
      <c r="H857"/>
      <c r="I857"/>
      <c r="J857" s="28"/>
      <c r="K857" s="485"/>
    </row>
    <row r="858" spans="1:11" ht="12.75">
      <c r="A858"/>
      <c r="B858"/>
      <c r="E858"/>
      <c r="F858"/>
      <c r="G858"/>
      <c r="H858"/>
      <c r="I858"/>
      <c r="J858" s="28"/>
      <c r="K858" s="485"/>
    </row>
    <row r="859" spans="1:11" ht="12.75">
      <c r="A859"/>
      <c r="B859"/>
      <c r="E859"/>
      <c r="F859"/>
      <c r="G859"/>
      <c r="H859"/>
      <c r="I859"/>
      <c r="J859" s="28"/>
      <c r="K859" s="485"/>
    </row>
    <row r="860" spans="1:11" ht="12.75">
      <c r="A860"/>
      <c r="B860"/>
      <c r="E860"/>
      <c r="F860"/>
      <c r="G860"/>
      <c r="H860"/>
      <c r="I860"/>
      <c r="J860" s="28"/>
      <c r="K860" s="485"/>
    </row>
    <row r="861" spans="1:11" ht="12.75">
      <c r="A861"/>
      <c r="B861"/>
      <c r="E861"/>
      <c r="F861"/>
      <c r="G861"/>
      <c r="H861"/>
      <c r="I861"/>
      <c r="J861" s="28"/>
      <c r="K861" s="485"/>
    </row>
    <row r="862" spans="1:11" ht="12.75">
      <c r="A862"/>
      <c r="B862"/>
      <c r="E862"/>
      <c r="F862"/>
      <c r="G862"/>
      <c r="H862"/>
      <c r="I862"/>
      <c r="J862" s="28"/>
      <c r="K862" s="485"/>
    </row>
    <row r="863" spans="1:11" ht="12.75">
      <c r="A863"/>
      <c r="B863"/>
      <c r="E863"/>
      <c r="F863"/>
      <c r="G863"/>
      <c r="H863"/>
      <c r="I863"/>
      <c r="J863" s="28"/>
      <c r="K863" s="485"/>
    </row>
    <row r="864" spans="1:11" ht="12.75">
      <c r="A864"/>
      <c r="B864"/>
      <c r="E864"/>
      <c r="F864"/>
      <c r="G864"/>
      <c r="H864"/>
      <c r="I864"/>
      <c r="J864" s="28"/>
      <c r="K864" s="485"/>
    </row>
    <row r="865" spans="1:11" ht="12.75">
      <c r="A865"/>
      <c r="B865"/>
      <c r="E865"/>
      <c r="F865"/>
      <c r="G865"/>
      <c r="H865"/>
      <c r="I865"/>
      <c r="J865" s="28"/>
      <c r="K865" s="485"/>
    </row>
    <row r="866" spans="1:11" ht="12.75">
      <c r="A866"/>
      <c r="B866"/>
      <c r="E866"/>
      <c r="F866"/>
      <c r="G866"/>
      <c r="H866"/>
      <c r="I866"/>
      <c r="J866" s="28"/>
      <c r="K866" s="485"/>
    </row>
    <row r="867" spans="1:11" ht="12.75">
      <c r="A867"/>
      <c r="B867"/>
      <c r="E867"/>
      <c r="F867"/>
      <c r="G867"/>
      <c r="H867"/>
      <c r="I867"/>
      <c r="J867" s="28"/>
      <c r="K867" s="485"/>
    </row>
    <row r="868" spans="1:11" ht="12.75">
      <c r="A868"/>
      <c r="B868"/>
      <c r="E868"/>
      <c r="F868"/>
      <c r="G868"/>
      <c r="H868"/>
      <c r="I868"/>
      <c r="J868" s="28"/>
      <c r="K868" s="485"/>
    </row>
    <row r="869" spans="1:11" ht="12.75">
      <c r="A869"/>
      <c r="B869"/>
      <c r="E869"/>
      <c r="F869"/>
      <c r="G869"/>
      <c r="H869"/>
      <c r="I869"/>
      <c r="J869" s="28"/>
      <c r="K869" s="485"/>
    </row>
    <row r="870" spans="1:11" ht="12.75">
      <c r="A870"/>
      <c r="B870"/>
      <c r="E870"/>
      <c r="F870"/>
      <c r="G870"/>
      <c r="H870"/>
      <c r="I870"/>
      <c r="J870" s="28"/>
      <c r="K870" s="485"/>
    </row>
    <row r="871" spans="1:11" ht="12.75">
      <c r="A871"/>
      <c r="B871"/>
      <c r="E871"/>
      <c r="F871"/>
      <c r="G871"/>
      <c r="H871"/>
      <c r="I871"/>
      <c r="J871" s="28"/>
      <c r="K871" s="485"/>
    </row>
    <row r="872" spans="1:11" ht="12.75">
      <c r="A872"/>
      <c r="B872"/>
      <c r="E872"/>
      <c r="F872"/>
      <c r="G872"/>
      <c r="H872"/>
      <c r="I872"/>
      <c r="J872" s="28"/>
      <c r="K872" s="485"/>
    </row>
    <row r="873" spans="1:11" ht="12.75">
      <c r="A873"/>
      <c r="B873"/>
      <c r="E873"/>
      <c r="F873"/>
      <c r="G873"/>
      <c r="H873"/>
      <c r="I873"/>
      <c r="J873" s="28"/>
      <c r="K873" s="485"/>
    </row>
    <row r="874" spans="1:11" ht="12.75">
      <c r="A874"/>
      <c r="B874"/>
      <c r="E874"/>
      <c r="F874"/>
      <c r="G874"/>
      <c r="H874"/>
      <c r="I874"/>
      <c r="J874" s="28"/>
      <c r="K874" s="485"/>
    </row>
    <row r="875" spans="1:11" ht="12.75">
      <c r="A875"/>
      <c r="B875"/>
      <c r="E875"/>
      <c r="F875"/>
      <c r="G875"/>
      <c r="H875"/>
      <c r="I875"/>
      <c r="J875" s="28"/>
      <c r="K875" s="485"/>
    </row>
    <row r="876" spans="1:11" ht="12.75">
      <c r="A876"/>
      <c r="B876"/>
      <c r="E876"/>
      <c r="F876"/>
      <c r="G876"/>
      <c r="H876"/>
      <c r="I876"/>
      <c r="J876" s="28"/>
      <c r="K876" s="485"/>
    </row>
    <row r="877" spans="1:11" ht="12.75">
      <c r="A877"/>
      <c r="B877"/>
      <c r="E877"/>
      <c r="F877"/>
      <c r="G877"/>
      <c r="H877"/>
      <c r="I877"/>
      <c r="J877" s="28"/>
      <c r="K877" s="485"/>
    </row>
    <row r="878" spans="1:11" ht="12.75">
      <c r="A878"/>
      <c r="B878"/>
      <c r="E878"/>
      <c r="F878"/>
      <c r="G878"/>
      <c r="H878"/>
      <c r="I878"/>
      <c r="J878" s="28"/>
      <c r="K878" s="485"/>
    </row>
    <row r="879" spans="1:11" ht="12.75">
      <c r="A879"/>
      <c r="B879"/>
      <c r="E879"/>
      <c r="F879"/>
      <c r="G879"/>
      <c r="H879"/>
      <c r="I879"/>
      <c r="J879" s="28"/>
      <c r="K879" s="485"/>
    </row>
    <row r="880" spans="1:11" ht="12.75">
      <c r="A880"/>
      <c r="B880"/>
      <c r="E880"/>
      <c r="F880"/>
      <c r="G880"/>
      <c r="H880"/>
      <c r="I880"/>
      <c r="J880" s="28"/>
      <c r="K880" s="485"/>
    </row>
    <row r="881" spans="1:11" ht="12.75">
      <c r="A881"/>
      <c r="B881"/>
      <c r="E881"/>
      <c r="F881"/>
      <c r="G881"/>
      <c r="H881"/>
      <c r="I881"/>
      <c r="J881" s="28"/>
      <c r="K881" s="485"/>
    </row>
    <row r="882" spans="1:11" ht="12.75">
      <c r="A882"/>
      <c r="B882"/>
      <c r="E882"/>
      <c r="F882"/>
      <c r="G882"/>
      <c r="H882"/>
      <c r="I882"/>
      <c r="J882" s="28"/>
      <c r="K882" s="485"/>
    </row>
    <row r="883" spans="1:11" ht="12.75">
      <c r="A883"/>
      <c r="B883"/>
      <c r="E883"/>
      <c r="F883"/>
      <c r="G883"/>
      <c r="H883"/>
      <c r="I883"/>
      <c r="J883" s="28"/>
      <c r="K883" s="485"/>
    </row>
    <row r="884" spans="1:11" ht="12.75">
      <c r="A884"/>
      <c r="B884"/>
      <c r="E884"/>
      <c r="F884"/>
      <c r="G884"/>
      <c r="H884"/>
      <c r="I884"/>
      <c r="J884" s="28"/>
      <c r="K884" s="485"/>
    </row>
    <row r="885" spans="1:11" ht="12.75">
      <c r="A885"/>
      <c r="B885"/>
      <c r="E885"/>
      <c r="F885"/>
      <c r="G885"/>
      <c r="H885"/>
      <c r="I885"/>
      <c r="J885" s="28"/>
      <c r="K885" s="485"/>
    </row>
    <row r="886" spans="1:11" ht="12.75">
      <c r="A886"/>
      <c r="B886"/>
      <c r="E886"/>
      <c r="F886"/>
      <c r="G886"/>
      <c r="H886"/>
      <c r="I886"/>
      <c r="J886" s="28"/>
      <c r="K886" s="485"/>
    </row>
    <row r="887" spans="1:11" ht="12.75">
      <c r="A887"/>
      <c r="B887"/>
      <c r="E887"/>
      <c r="F887"/>
      <c r="G887"/>
      <c r="H887"/>
      <c r="I887"/>
      <c r="J887" s="28"/>
      <c r="K887" s="485"/>
    </row>
    <row r="888" spans="1:11" ht="12.75">
      <c r="A888"/>
      <c r="B888"/>
      <c r="E888"/>
      <c r="F888"/>
      <c r="G888"/>
      <c r="H888"/>
      <c r="I888"/>
      <c r="J888" s="28"/>
      <c r="K888" s="485"/>
    </row>
    <row r="889" spans="1:11" ht="12.75">
      <c r="A889"/>
      <c r="B889"/>
      <c r="E889"/>
      <c r="F889"/>
      <c r="G889"/>
      <c r="H889"/>
      <c r="I889"/>
      <c r="J889" s="28"/>
      <c r="K889" s="485"/>
    </row>
    <row r="890" spans="1:11" ht="12.75">
      <c r="A890"/>
      <c r="B890"/>
      <c r="E890"/>
      <c r="F890"/>
      <c r="G890"/>
      <c r="H890"/>
      <c r="I890"/>
      <c r="J890" s="28"/>
      <c r="K890" s="485"/>
    </row>
    <row r="891" spans="1:11" ht="12.75">
      <c r="A891"/>
      <c r="B891"/>
      <c r="E891"/>
      <c r="F891"/>
      <c r="G891"/>
      <c r="H891"/>
      <c r="I891"/>
      <c r="J891" s="28"/>
      <c r="K891" s="485"/>
    </row>
    <row r="892" spans="1:11" ht="12.75">
      <c r="A892"/>
      <c r="B892"/>
      <c r="E892"/>
      <c r="F892"/>
      <c r="G892"/>
      <c r="H892"/>
      <c r="I892"/>
      <c r="J892" s="28"/>
      <c r="K892" s="485"/>
    </row>
    <row r="893" spans="1:11" ht="12.75">
      <c r="A893"/>
      <c r="B893"/>
      <c r="E893"/>
      <c r="F893"/>
      <c r="G893"/>
      <c r="H893"/>
      <c r="I893"/>
      <c r="J893" s="28"/>
      <c r="K893" s="485"/>
    </row>
    <row r="894" spans="1:11" ht="12.75">
      <c r="A894"/>
      <c r="B894"/>
      <c r="E894"/>
      <c r="F894"/>
      <c r="G894"/>
      <c r="H894"/>
      <c r="I894"/>
      <c r="J894" s="28"/>
      <c r="K894" s="485"/>
    </row>
    <row r="895" spans="1:11" ht="12.75">
      <c r="A895"/>
      <c r="B895"/>
      <c r="E895"/>
      <c r="F895"/>
      <c r="G895"/>
      <c r="H895"/>
      <c r="I895"/>
      <c r="J895" s="28"/>
      <c r="K895" s="485"/>
    </row>
    <row r="896" spans="1:11" ht="12.75">
      <c r="A896"/>
      <c r="B896"/>
      <c r="E896"/>
      <c r="F896"/>
      <c r="G896"/>
      <c r="H896"/>
      <c r="I896"/>
      <c r="J896" s="28"/>
      <c r="K896" s="485"/>
    </row>
    <row r="897" spans="1:11" ht="12.75">
      <c r="A897"/>
      <c r="B897"/>
      <c r="E897"/>
      <c r="F897"/>
      <c r="G897"/>
      <c r="H897"/>
      <c r="I897"/>
      <c r="J897" s="28"/>
      <c r="K897" s="485"/>
    </row>
    <row r="898" spans="1:11" ht="12.75">
      <c r="A898"/>
      <c r="B898"/>
      <c r="E898"/>
      <c r="F898"/>
      <c r="G898"/>
      <c r="H898"/>
      <c r="I898"/>
      <c r="J898" s="28"/>
      <c r="K898" s="485"/>
    </row>
    <row r="899" spans="1:11" ht="12.75">
      <c r="A899"/>
      <c r="B899"/>
      <c r="E899"/>
      <c r="F899"/>
      <c r="G899"/>
      <c r="H899"/>
      <c r="I899"/>
      <c r="J899" s="28"/>
      <c r="K899" s="485"/>
    </row>
    <row r="900" spans="1:11" ht="12.75">
      <c r="A900"/>
      <c r="B900"/>
      <c r="E900"/>
      <c r="F900"/>
      <c r="G900"/>
      <c r="H900"/>
      <c r="I900"/>
      <c r="J900" s="28"/>
      <c r="K900" s="485"/>
    </row>
    <row r="901" spans="1:11" ht="12.75">
      <c r="A901"/>
      <c r="B901"/>
      <c r="E901"/>
      <c r="F901"/>
      <c r="G901"/>
      <c r="H901"/>
      <c r="I901"/>
      <c r="J901" s="28"/>
      <c r="K901" s="485"/>
    </row>
    <row r="902" spans="1:11" ht="12.75">
      <c r="A902"/>
      <c r="B902"/>
      <c r="E902"/>
      <c r="F902"/>
      <c r="G902"/>
      <c r="H902"/>
      <c r="I902"/>
      <c r="J902" s="28"/>
      <c r="K902" s="485"/>
    </row>
    <row r="903" spans="1:11" ht="12.75">
      <c r="A903"/>
      <c r="B903"/>
      <c r="E903"/>
      <c r="F903"/>
      <c r="G903"/>
      <c r="H903"/>
      <c r="I903"/>
      <c r="J903" s="28"/>
      <c r="K903" s="485"/>
    </row>
    <row r="904" spans="1:11" ht="12.75">
      <c r="A904"/>
      <c r="B904"/>
      <c r="E904"/>
      <c r="F904"/>
      <c r="G904"/>
      <c r="H904"/>
      <c r="I904"/>
      <c r="J904" s="28"/>
      <c r="K904" s="485"/>
    </row>
    <row r="905" spans="1:11" ht="12.75">
      <c r="A905"/>
      <c r="B905"/>
      <c r="E905"/>
      <c r="F905"/>
      <c r="G905"/>
      <c r="H905"/>
      <c r="I905"/>
      <c r="J905" s="28"/>
      <c r="K905" s="485"/>
    </row>
    <row r="906" spans="1:11" ht="12.75">
      <c r="A906"/>
      <c r="B906"/>
      <c r="E906"/>
      <c r="F906"/>
      <c r="G906"/>
      <c r="H906"/>
      <c r="I906"/>
      <c r="J906" s="28"/>
      <c r="K906" s="485"/>
    </row>
    <row r="907" spans="1:11" ht="12.75">
      <c r="A907"/>
      <c r="B907"/>
      <c r="E907"/>
      <c r="F907"/>
      <c r="G907"/>
      <c r="H907"/>
      <c r="I907"/>
      <c r="J907" s="28"/>
      <c r="K907" s="485"/>
    </row>
    <row r="908" spans="1:11" ht="12.75">
      <c r="A908"/>
      <c r="B908"/>
      <c r="E908"/>
      <c r="F908"/>
      <c r="G908"/>
      <c r="H908"/>
      <c r="I908"/>
      <c r="J908" s="28"/>
      <c r="K908" s="485"/>
    </row>
    <row r="909" spans="1:11" ht="12.75">
      <c r="A909"/>
      <c r="B909"/>
      <c r="E909"/>
      <c r="F909"/>
      <c r="G909"/>
      <c r="H909"/>
      <c r="I909"/>
      <c r="J909" s="28"/>
      <c r="K909" s="485"/>
    </row>
    <row r="910" spans="1:11" ht="12.75">
      <c r="A910"/>
      <c r="B910"/>
      <c r="E910"/>
      <c r="F910"/>
      <c r="G910"/>
      <c r="H910"/>
      <c r="I910"/>
      <c r="J910" s="28"/>
      <c r="K910" s="485"/>
    </row>
    <row r="911" spans="1:11" ht="12.75">
      <c r="A911"/>
      <c r="B911"/>
      <c r="E911"/>
      <c r="F911"/>
      <c r="G911"/>
      <c r="H911"/>
      <c r="I911"/>
      <c r="J911" s="28"/>
      <c r="K911" s="485"/>
    </row>
    <row r="912" spans="1:11" ht="12.75">
      <c r="A912"/>
      <c r="B912"/>
      <c r="E912"/>
      <c r="F912"/>
      <c r="G912"/>
      <c r="H912"/>
      <c r="I912"/>
      <c r="J912" s="28"/>
      <c r="K912" s="485"/>
    </row>
    <row r="913" spans="1:11" ht="12.75">
      <c r="A913"/>
      <c r="B913"/>
      <c r="E913"/>
      <c r="F913"/>
      <c r="G913"/>
      <c r="H913"/>
      <c r="I913"/>
      <c r="J913" s="28"/>
      <c r="K913" s="485"/>
    </row>
    <row r="914" spans="1:11" ht="12.75">
      <c r="A914"/>
      <c r="B914"/>
      <c r="E914"/>
      <c r="F914"/>
      <c r="G914"/>
      <c r="H914"/>
      <c r="I914"/>
      <c r="J914" s="28"/>
      <c r="K914" s="485"/>
    </row>
    <row r="915" spans="1:11" ht="12.75">
      <c r="A915"/>
      <c r="B915"/>
      <c r="E915"/>
      <c r="F915"/>
      <c r="G915"/>
      <c r="H915"/>
      <c r="I915"/>
      <c r="J915" s="28"/>
      <c r="K915" s="485"/>
    </row>
    <row r="916" spans="1:11" ht="12.75">
      <c r="A916"/>
      <c r="B916"/>
      <c r="E916"/>
      <c r="F916"/>
      <c r="G916"/>
      <c r="H916"/>
      <c r="I916"/>
      <c r="J916" s="28"/>
      <c r="K916" s="485"/>
    </row>
    <row r="917" spans="1:11" ht="12.75">
      <c r="A917"/>
      <c r="B917"/>
      <c r="E917"/>
      <c r="F917"/>
      <c r="G917"/>
      <c r="H917"/>
      <c r="I917"/>
      <c r="J917" s="28"/>
      <c r="K917" s="485"/>
    </row>
    <row r="918" spans="1:11" ht="12.75">
      <c r="A918"/>
      <c r="B918"/>
      <c r="E918"/>
      <c r="F918"/>
      <c r="G918"/>
      <c r="H918"/>
      <c r="I918"/>
      <c r="J918" s="28"/>
      <c r="K918" s="485"/>
    </row>
    <row r="919" spans="1:11" ht="12.75">
      <c r="A919"/>
      <c r="B919"/>
      <c r="E919"/>
      <c r="F919"/>
      <c r="G919"/>
      <c r="H919"/>
      <c r="I919"/>
      <c r="J919" s="28"/>
      <c r="K919" s="485"/>
    </row>
    <row r="920" spans="1:11" ht="12.75">
      <c r="A920"/>
      <c r="B920"/>
      <c r="E920"/>
      <c r="F920"/>
      <c r="G920"/>
      <c r="H920"/>
      <c r="I920"/>
      <c r="J920" s="28"/>
      <c r="K920" s="485"/>
    </row>
    <row r="921" spans="1:11" ht="12.75">
      <c r="A921"/>
      <c r="B921"/>
      <c r="E921"/>
      <c r="F921"/>
      <c r="G921"/>
      <c r="H921"/>
      <c r="I921"/>
      <c r="J921" s="28"/>
      <c r="K921" s="485"/>
    </row>
    <row r="922" spans="1:11" ht="12.75">
      <c r="A922"/>
      <c r="B922"/>
      <c r="E922"/>
      <c r="F922"/>
      <c r="G922"/>
      <c r="H922"/>
      <c r="I922"/>
      <c r="J922" s="28"/>
      <c r="K922" s="485"/>
    </row>
    <row r="923" spans="1:11" ht="12.75">
      <c r="A923"/>
      <c r="B923"/>
      <c r="E923"/>
      <c r="F923"/>
      <c r="G923"/>
      <c r="H923"/>
      <c r="I923"/>
      <c r="J923" s="28"/>
      <c r="K923" s="485"/>
    </row>
    <row r="924" spans="1:11" ht="12.75">
      <c r="A924"/>
      <c r="B924"/>
      <c r="E924"/>
      <c r="F924"/>
      <c r="G924"/>
      <c r="H924"/>
      <c r="I924"/>
      <c r="J924" s="28"/>
      <c r="K924" s="485"/>
    </row>
    <row r="925" spans="1:11" ht="12.75">
      <c r="A925"/>
      <c r="B925"/>
      <c r="E925"/>
      <c r="F925"/>
      <c r="G925"/>
      <c r="H925"/>
      <c r="I925"/>
      <c r="J925" s="28"/>
      <c r="K925" s="485"/>
    </row>
    <row r="926" spans="1:11" ht="12.75">
      <c r="A926"/>
      <c r="B926"/>
      <c r="E926"/>
      <c r="F926"/>
      <c r="G926"/>
      <c r="H926"/>
      <c r="I926"/>
      <c r="J926" s="28"/>
      <c r="K926" s="485"/>
    </row>
    <row r="927" spans="1:11" ht="12.75">
      <c r="A927"/>
      <c r="B927"/>
      <c r="E927"/>
      <c r="F927"/>
      <c r="G927"/>
      <c r="H927"/>
      <c r="I927"/>
      <c r="J927" s="28"/>
      <c r="K927" s="485"/>
    </row>
    <row r="928" spans="1:11" ht="12.75">
      <c r="A928"/>
      <c r="B928"/>
      <c r="E928"/>
      <c r="F928"/>
      <c r="G928"/>
      <c r="H928"/>
      <c r="I928"/>
      <c r="J928" s="28"/>
      <c r="K928" s="485"/>
    </row>
    <row r="929" spans="1:11" ht="12.75">
      <c r="A929"/>
      <c r="B929"/>
      <c r="E929"/>
      <c r="F929"/>
      <c r="G929"/>
      <c r="H929"/>
      <c r="I929"/>
      <c r="J929" s="28"/>
      <c r="K929" s="485"/>
    </row>
    <row r="930" spans="1:11" ht="12.75">
      <c r="A930"/>
      <c r="B930"/>
      <c r="E930"/>
      <c r="F930"/>
      <c r="G930"/>
      <c r="H930"/>
      <c r="I930"/>
      <c r="J930" s="28"/>
      <c r="K930" s="485"/>
    </row>
    <row r="931" spans="1:11" ht="12.75">
      <c r="A931"/>
      <c r="B931"/>
      <c r="E931"/>
      <c r="F931"/>
      <c r="G931"/>
      <c r="H931"/>
      <c r="I931"/>
      <c r="J931" s="28"/>
      <c r="K931" s="485"/>
    </row>
    <row r="932" spans="1:11" ht="12.75">
      <c r="A932"/>
      <c r="B932"/>
      <c r="E932"/>
      <c r="F932"/>
      <c r="G932"/>
      <c r="H932"/>
      <c r="I932"/>
      <c r="J932" s="28"/>
      <c r="K932" s="485"/>
    </row>
    <row r="933" spans="1:11" ht="12.75">
      <c r="A933"/>
      <c r="B933"/>
      <c r="E933"/>
      <c r="F933"/>
      <c r="G933"/>
      <c r="H933"/>
      <c r="I933"/>
      <c r="J933" s="28"/>
      <c r="K933" s="485"/>
    </row>
    <row r="934" spans="1:11" ht="12.75">
      <c r="A934"/>
      <c r="B934"/>
      <c r="E934"/>
      <c r="F934"/>
      <c r="G934"/>
      <c r="H934"/>
      <c r="I934"/>
      <c r="J934" s="28"/>
      <c r="K934" s="485"/>
    </row>
    <row r="935" spans="1:11" ht="12.75">
      <c r="A935"/>
      <c r="B935"/>
      <c r="E935"/>
      <c r="F935"/>
      <c r="G935"/>
      <c r="H935"/>
      <c r="I935"/>
      <c r="J935" s="28"/>
      <c r="K935" s="485"/>
    </row>
    <row r="936" spans="1:11" ht="12.75">
      <c r="A936"/>
      <c r="B936"/>
      <c r="E936"/>
      <c r="F936"/>
      <c r="G936"/>
      <c r="H936"/>
      <c r="I936"/>
      <c r="J936" s="28"/>
      <c r="K936" s="485"/>
    </row>
    <row r="937" spans="1:11" ht="12.75">
      <c r="A937"/>
      <c r="B937"/>
      <c r="E937"/>
      <c r="F937"/>
      <c r="G937"/>
      <c r="H937"/>
      <c r="I937"/>
      <c r="J937" s="28"/>
      <c r="K937" s="485"/>
    </row>
    <row r="938" spans="1:11" ht="12.75">
      <c r="A938"/>
      <c r="B938"/>
      <c r="E938"/>
      <c r="F938"/>
      <c r="G938"/>
      <c r="H938"/>
      <c r="I938"/>
      <c r="J938" s="28"/>
      <c r="K938" s="485"/>
    </row>
    <row r="939" spans="1:11" ht="12.75">
      <c r="A939"/>
      <c r="B939"/>
      <c r="E939"/>
      <c r="F939"/>
      <c r="G939"/>
      <c r="H939"/>
      <c r="I939"/>
      <c r="J939" s="28"/>
      <c r="K939" s="485"/>
    </row>
    <row r="940" spans="1:11" ht="12.75">
      <c r="A940"/>
      <c r="B940"/>
      <c r="E940"/>
      <c r="F940"/>
      <c r="G940"/>
      <c r="H940"/>
      <c r="I940"/>
      <c r="J940" s="28"/>
      <c r="K940" s="485"/>
    </row>
    <row r="941" spans="1:11" ht="12.75">
      <c r="A941"/>
      <c r="B941"/>
      <c r="E941"/>
      <c r="F941"/>
      <c r="G941"/>
      <c r="H941"/>
      <c r="I941"/>
      <c r="J941" s="28"/>
      <c r="K941" s="485"/>
    </row>
    <row r="942" spans="1:11" ht="12.75">
      <c r="A942"/>
      <c r="B942"/>
      <c r="E942"/>
      <c r="F942"/>
      <c r="G942"/>
      <c r="H942"/>
      <c r="I942"/>
      <c r="J942" s="28"/>
      <c r="K942" s="485"/>
    </row>
    <row r="943" spans="1:11" ht="12.75">
      <c r="A943"/>
      <c r="B943"/>
      <c r="E943"/>
      <c r="F943"/>
      <c r="G943"/>
      <c r="H943"/>
      <c r="I943"/>
      <c r="J943" s="28"/>
      <c r="K943" s="485"/>
    </row>
    <row r="944" spans="1:11" ht="12.75">
      <c r="A944"/>
      <c r="B944"/>
      <c r="E944"/>
      <c r="F944"/>
      <c r="G944"/>
      <c r="H944"/>
      <c r="I944"/>
      <c r="J944" s="28"/>
      <c r="K944" s="485"/>
    </row>
    <row r="945" spans="1:11" ht="12.75">
      <c r="A945"/>
      <c r="B945"/>
      <c r="E945"/>
      <c r="F945"/>
      <c r="G945"/>
      <c r="H945"/>
      <c r="I945"/>
      <c r="J945" s="28"/>
      <c r="K945" s="485"/>
    </row>
    <row r="946" spans="1:11" ht="12.75">
      <c r="A946"/>
      <c r="B946"/>
      <c r="E946"/>
      <c r="F946"/>
      <c r="G946"/>
      <c r="H946"/>
      <c r="I946"/>
      <c r="J946" s="28"/>
      <c r="K946" s="485"/>
    </row>
    <row r="947" spans="1:11" ht="12.75">
      <c r="A947"/>
      <c r="B947"/>
      <c r="E947"/>
      <c r="F947"/>
      <c r="G947"/>
      <c r="H947"/>
      <c r="I947"/>
      <c r="J947" s="28"/>
      <c r="K947" s="485"/>
    </row>
    <row r="948" spans="1:11" ht="12.75">
      <c r="A948"/>
      <c r="B948"/>
      <c r="E948"/>
      <c r="F948"/>
      <c r="G948"/>
      <c r="H948"/>
      <c r="I948"/>
      <c r="J948" s="28"/>
      <c r="K948" s="485"/>
    </row>
    <row r="949" spans="1:11" ht="12.75">
      <c r="A949"/>
      <c r="B949"/>
      <c r="E949"/>
      <c r="F949"/>
      <c r="G949"/>
      <c r="H949"/>
      <c r="I949"/>
      <c r="J949" s="28"/>
      <c r="K949" s="485"/>
    </row>
    <row r="950" spans="1:11" ht="12.75">
      <c r="A950"/>
      <c r="B950"/>
      <c r="E950"/>
      <c r="F950"/>
      <c r="G950"/>
      <c r="H950"/>
      <c r="I950"/>
      <c r="J950" s="28"/>
      <c r="K950" s="485"/>
    </row>
    <row r="951" spans="1:11" ht="12.75">
      <c r="A951"/>
      <c r="B951"/>
      <c r="E951"/>
      <c r="F951"/>
      <c r="G951"/>
      <c r="H951"/>
      <c r="I951"/>
      <c r="J951" s="28"/>
      <c r="K951" s="485"/>
    </row>
    <row r="952" spans="1:11" ht="12.75">
      <c r="A952"/>
      <c r="B952"/>
      <c r="E952"/>
      <c r="F952"/>
      <c r="G952"/>
      <c r="H952"/>
      <c r="I952"/>
      <c r="J952" s="28"/>
      <c r="K952" s="485"/>
    </row>
    <row r="953" spans="1:11" ht="12.75">
      <c r="A953"/>
      <c r="B953"/>
      <c r="E953"/>
      <c r="F953"/>
      <c r="G953"/>
      <c r="H953"/>
      <c r="I953"/>
      <c r="J953" s="28"/>
      <c r="K953" s="485"/>
    </row>
    <row r="954" spans="1:11" ht="12.75">
      <c r="A954"/>
      <c r="B954"/>
      <c r="E954"/>
      <c r="F954"/>
      <c r="G954"/>
      <c r="H954"/>
      <c r="I954"/>
      <c r="J954" s="28"/>
      <c r="K954" s="485"/>
    </row>
    <row r="955" spans="1:11" ht="12.75">
      <c r="A955"/>
      <c r="B955"/>
      <c r="E955"/>
      <c r="F955"/>
      <c r="G955"/>
      <c r="H955"/>
      <c r="I955"/>
      <c r="J955" s="28"/>
      <c r="K955" s="485"/>
    </row>
    <row r="956" spans="1:11" ht="12.75">
      <c r="A956"/>
      <c r="B956"/>
      <c r="E956"/>
      <c r="F956"/>
      <c r="G956"/>
      <c r="H956"/>
      <c r="I956"/>
      <c r="J956" s="28"/>
      <c r="K956" s="485"/>
    </row>
    <row r="957" spans="1:11" ht="12.75">
      <c r="A957"/>
      <c r="B957"/>
      <c r="E957"/>
      <c r="F957"/>
      <c r="G957"/>
      <c r="H957"/>
      <c r="I957"/>
      <c r="J957" s="28"/>
      <c r="K957" s="485"/>
    </row>
    <row r="958" spans="1:11" ht="12.75">
      <c r="A958"/>
      <c r="B958"/>
      <c r="E958"/>
      <c r="F958"/>
      <c r="G958"/>
      <c r="H958"/>
      <c r="I958"/>
      <c r="J958" s="28"/>
      <c r="K958" s="485"/>
    </row>
    <row r="959" spans="1:11" ht="12.75">
      <c r="A959"/>
      <c r="B959"/>
      <c r="E959"/>
      <c r="F959"/>
      <c r="G959"/>
      <c r="H959"/>
      <c r="I959"/>
      <c r="J959" s="28"/>
      <c r="K959" s="485"/>
    </row>
    <row r="960" spans="1:11" ht="12.75">
      <c r="A960"/>
      <c r="B960"/>
      <c r="E960"/>
      <c r="F960"/>
      <c r="G960"/>
      <c r="H960"/>
      <c r="I960"/>
      <c r="J960" s="28"/>
      <c r="K960" s="485"/>
    </row>
    <row r="961" spans="1:11" ht="12.75">
      <c r="A961"/>
      <c r="B961"/>
      <c r="E961"/>
      <c r="F961"/>
      <c r="G961"/>
      <c r="H961"/>
      <c r="I961"/>
      <c r="J961" s="28"/>
      <c r="K961" s="485"/>
    </row>
    <row r="962" spans="1:11" ht="12.75">
      <c r="A962"/>
      <c r="B962"/>
      <c r="E962"/>
      <c r="F962"/>
      <c r="G962"/>
      <c r="H962"/>
      <c r="I962"/>
      <c r="J962" s="28"/>
      <c r="K962" s="485"/>
    </row>
    <row r="963" spans="1:11" ht="12.75">
      <c r="A963"/>
      <c r="B963"/>
      <c r="E963"/>
      <c r="F963"/>
      <c r="G963"/>
      <c r="H963"/>
      <c r="I963"/>
      <c r="J963" s="28"/>
      <c r="K963" s="485"/>
    </row>
    <row r="964" spans="1:11" ht="12.75">
      <c r="A964"/>
      <c r="B964"/>
      <c r="E964"/>
      <c r="F964"/>
      <c r="G964"/>
      <c r="H964"/>
      <c r="I964"/>
      <c r="J964" s="28"/>
      <c r="K964" s="485"/>
    </row>
    <row r="965" spans="1:11" ht="12.75">
      <c r="A965"/>
      <c r="B965"/>
      <c r="E965"/>
      <c r="F965"/>
      <c r="G965"/>
      <c r="H965"/>
      <c r="I965"/>
      <c r="J965" s="28"/>
      <c r="K965" s="485"/>
    </row>
    <row r="966" spans="1:11" ht="12.75">
      <c r="A966"/>
      <c r="B966"/>
      <c r="E966"/>
      <c r="F966"/>
      <c r="G966"/>
      <c r="H966"/>
      <c r="I966"/>
      <c r="J966" s="28"/>
      <c r="K966" s="485"/>
    </row>
    <row r="967" spans="1:11" ht="12.75">
      <c r="A967"/>
      <c r="B967"/>
      <c r="E967"/>
      <c r="F967"/>
      <c r="G967"/>
      <c r="H967"/>
      <c r="I967"/>
      <c r="J967" s="28"/>
      <c r="K967" s="485"/>
    </row>
    <row r="968" spans="1:10" ht="12.75">
      <c r="A968"/>
      <c r="B968"/>
      <c r="E968"/>
      <c r="F968"/>
      <c r="G968"/>
      <c r="H968"/>
      <c r="I968"/>
      <c r="J968" s="28"/>
    </row>
    <row r="969" spans="1:10" ht="12.75">
      <c r="A969"/>
      <c r="B969"/>
      <c r="E969"/>
      <c r="F969"/>
      <c r="G969"/>
      <c r="H969"/>
      <c r="I969"/>
      <c r="J969" s="28"/>
    </row>
    <row r="970" spans="1:10" ht="12.75">
      <c r="A970"/>
      <c r="B970"/>
      <c r="E970"/>
      <c r="F970"/>
      <c r="G970"/>
      <c r="H970"/>
      <c r="I970"/>
      <c r="J970" s="28"/>
    </row>
    <row r="971" spans="1:10" ht="12.75">
      <c r="A971"/>
      <c r="B971"/>
      <c r="E971"/>
      <c r="F971"/>
      <c r="G971"/>
      <c r="H971"/>
      <c r="I971"/>
      <c r="J971" s="28"/>
    </row>
    <row r="972" spans="1:10" ht="12.75">
      <c r="A972"/>
      <c r="B972"/>
      <c r="E972"/>
      <c r="F972"/>
      <c r="G972"/>
      <c r="H972"/>
      <c r="I972"/>
      <c r="J972" s="28"/>
    </row>
    <row r="973" spans="1:10" ht="12.75">
      <c r="A973"/>
      <c r="B973"/>
      <c r="E973"/>
      <c r="F973"/>
      <c r="G973"/>
      <c r="H973"/>
      <c r="I973"/>
      <c r="J973" s="28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1" ht="12.75">
      <c r="A978"/>
      <c r="B978"/>
      <c r="E978"/>
      <c r="F978"/>
      <c r="G978"/>
      <c r="H978"/>
      <c r="I978"/>
      <c r="J978" s="28"/>
      <c r="K978"/>
    </row>
    <row r="979" spans="1:11" ht="12.75">
      <c r="A979"/>
      <c r="B979"/>
      <c r="E979"/>
      <c r="F979"/>
      <c r="G979"/>
      <c r="H979"/>
      <c r="I979"/>
      <c r="J979" s="28"/>
      <c r="K979"/>
    </row>
    <row r="980" spans="1:11" ht="12.75">
      <c r="A980"/>
      <c r="B980"/>
      <c r="E980"/>
      <c r="F980"/>
      <c r="G980"/>
      <c r="H980"/>
      <c r="I980"/>
      <c r="J980" s="28"/>
      <c r="K980"/>
    </row>
    <row r="981" spans="1:11" ht="12.75">
      <c r="A981"/>
      <c r="B981"/>
      <c r="E981"/>
      <c r="F981"/>
      <c r="G981"/>
      <c r="H981"/>
      <c r="I981"/>
      <c r="J981" s="28"/>
      <c r="K981"/>
    </row>
    <row r="982" spans="1:11" ht="12.75">
      <c r="A982"/>
      <c r="B982"/>
      <c r="E982"/>
      <c r="F982"/>
      <c r="G982"/>
      <c r="H982"/>
      <c r="I982"/>
      <c r="J982" s="28"/>
      <c r="K982"/>
    </row>
    <row r="983" spans="1:11" ht="12.75">
      <c r="A983"/>
      <c r="B983"/>
      <c r="E983"/>
      <c r="F983"/>
      <c r="G983"/>
      <c r="H983"/>
      <c r="I983"/>
      <c r="J983" s="28"/>
      <c r="K983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</sheetData>
  <sheetProtection/>
  <mergeCells count="23">
    <mergeCell ref="A2:M2"/>
    <mergeCell ref="A3:M3"/>
    <mergeCell ref="A4:M4"/>
    <mergeCell ref="A5:M5"/>
    <mergeCell ref="I6:M6"/>
    <mergeCell ref="A9:L9"/>
    <mergeCell ref="J7:M7"/>
    <mergeCell ref="C15:C16"/>
    <mergeCell ref="F15:I15"/>
    <mergeCell ref="C263:D263"/>
    <mergeCell ref="C264:D264"/>
    <mergeCell ref="L15:L16"/>
    <mergeCell ref="M15:M16"/>
    <mergeCell ref="D266:I266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2022-12-08T12:32:55Z</cp:lastPrinted>
  <dcterms:created xsi:type="dcterms:W3CDTF">2006-11-14T09:43:33Z</dcterms:created>
  <dcterms:modified xsi:type="dcterms:W3CDTF">2022-12-08T12:33:43Z</dcterms:modified>
  <cp:category/>
  <cp:version/>
  <cp:contentType/>
  <cp:contentStatus/>
</cp:coreProperties>
</file>